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 activeTab="1"/>
  </bookViews>
  <sheets>
    <sheet name="TOTAL HG" sheetId="1" r:id="rId1"/>
    <sheet name="TOTAL PET-CT" sheetId="2" r:id="rId2"/>
    <sheet name="TOTAL PE" sheetId="3" r:id="rId3"/>
  </sheets>
  <externalReferences>
    <externalReference r:id="rId4"/>
    <externalReference r:id="rId5"/>
  </externalReferences>
  <calcPr calcId="125725"/>
</workbook>
</file>

<file path=xl/calcChain.xml><?xml version="1.0" encoding="utf-8"?>
<calcChain xmlns="http://schemas.openxmlformats.org/spreadsheetml/2006/main">
  <c r="E15" i="3"/>
  <c r="D13"/>
  <c r="F10"/>
  <c r="G10" s="1"/>
  <c r="F18" s="1"/>
  <c r="D8" i="1"/>
  <c r="H8" s="1"/>
  <c r="E8"/>
  <c r="L8"/>
  <c r="D9"/>
  <c r="H9" s="1"/>
  <c r="E9"/>
  <c r="L9"/>
  <c r="D10"/>
  <c r="H10" s="1"/>
  <c r="E10"/>
  <c r="L10"/>
  <c r="D11"/>
  <c r="H11" s="1"/>
  <c r="E11"/>
  <c r="L11"/>
  <c r="D12"/>
  <c r="H12" s="1"/>
  <c r="E12"/>
  <c r="L12"/>
  <c r="D13"/>
  <c r="H13" s="1"/>
  <c r="E13"/>
  <c r="L13"/>
  <c r="D14"/>
  <c r="H14" s="1"/>
  <c r="E14"/>
  <c r="L14"/>
  <c r="D15"/>
  <c r="H15" s="1"/>
  <c r="E15"/>
  <c r="L15"/>
  <c r="D16"/>
  <c r="E16"/>
  <c r="H16"/>
  <c r="L16"/>
  <c r="D17"/>
  <c r="E17"/>
  <c r="H17"/>
  <c r="L17"/>
  <c r="D18"/>
  <c r="E18"/>
  <c r="H18"/>
  <c r="L18"/>
  <c r="D19"/>
  <c r="E19"/>
  <c r="H19"/>
  <c r="L19"/>
  <c r="D20"/>
  <c r="E20"/>
  <c r="H20"/>
  <c r="L20"/>
  <c r="D21"/>
  <c r="E21"/>
  <c r="H21"/>
  <c r="L21"/>
  <c r="D22"/>
  <c r="E22"/>
  <c r="H22"/>
  <c r="L22"/>
  <c r="D23"/>
  <c r="E23"/>
  <c r="H23"/>
  <c r="L23"/>
  <c r="D24"/>
  <c r="E24"/>
  <c r="H24"/>
  <c r="L24"/>
  <c r="D25"/>
  <c r="E25"/>
  <c r="H25"/>
  <c r="L25"/>
  <c r="D26"/>
  <c r="E26"/>
  <c r="H26"/>
  <c r="L26"/>
  <c r="D27"/>
  <c r="E27"/>
  <c r="H27"/>
  <c r="L27"/>
  <c r="D28"/>
  <c r="F28"/>
  <c r="G28"/>
  <c r="I28"/>
  <c r="J28"/>
  <c r="K28"/>
  <c r="L28"/>
  <c r="L13" i="2"/>
  <c r="H13"/>
  <c r="G13"/>
  <c r="F13"/>
  <c r="E13"/>
  <c r="I13"/>
  <c r="K10" i="3" l="1"/>
  <c r="F15"/>
  <c r="H28" i="1"/>
  <c r="J13" i="2"/>
  <c r="K13" l="1"/>
</calcChain>
</file>

<file path=xl/sharedStrings.xml><?xml version="1.0" encoding="utf-8"?>
<sst xmlns="http://schemas.openxmlformats.org/spreadsheetml/2006/main" count="104" uniqueCount="85">
  <si>
    <t>HEMOGLOBINA GLICOZILATA</t>
  </si>
  <si>
    <t>Nr.crt.</t>
  </si>
  <si>
    <t>CONTR. HG.</t>
  </si>
  <si>
    <t>DEN.FURNIZOR</t>
  </si>
  <si>
    <t>IANUARIE 2022</t>
  </si>
  <si>
    <t>FEBRUARIE 2022</t>
  </si>
  <si>
    <t>MARTIE 2022</t>
  </si>
  <si>
    <t>TRIM I 2022</t>
  </si>
  <si>
    <t>APRILIE 2022</t>
  </si>
  <si>
    <t>MAI 2022</t>
  </si>
  <si>
    <t>IUNIE 2022</t>
  </si>
  <si>
    <t>TRIM II</t>
  </si>
  <si>
    <t>HG0007</t>
  </si>
  <si>
    <t>S.C. SANADOR S.R.L</t>
  </si>
  <si>
    <t>HG0016</t>
  </si>
  <si>
    <t>S.C. LABORATOARELE SYNLAB S.R.L.</t>
  </si>
  <si>
    <t>HG0017</t>
  </si>
  <si>
    <t>S.C. GRAL MEDICAL SRL</t>
  </si>
  <si>
    <t>HG0018</t>
  </si>
  <si>
    <t>MICROMED CLINIC</t>
  </si>
  <si>
    <t>HG0020</t>
  </si>
  <si>
    <t>GHENCEA MED.CENTER</t>
  </si>
  <si>
    <t>HG0023</t>
  </si>
  <si>
    <t>TINOS CLINIC</t>
  </si>
  <si>
    <t>HG 0025</t>
  </si>
  <si>
    <t>SC ALFA MEDICAL SERVICES SRL</t>
  </si>
  <si>
    <t>HG0026</t>
  </si>
  <si>
    <t>SC VALCRI MEDICAL SRL</t>
  </si>
  <si>
    <t>HG0027</t>
  </si>
  <si>
    <t>S.C. CRIS MEDICAL S.R.L.</t>
  </si>
  <si>
    <t>HG0028</t>
  </si>
  <si>
    <t>C.M.I. DR. STOICA MARIANA</t>
  </si>
  <si>
    <t>HG0029</t>
  </si>
  <si>
    <t xml:space="preserve">CENTRUL MEDICAL PANDURI </t>
  </si>
  <si>
    <t>HG0031</t>
  </si>
  <si>
    <t>SC ANIMA SPECIALITY MEDICAL SERVICES SRL</t>
  </si>
  <si>
    <t>HG0032</t>
  </si>
  <si>
    <t>S.C. LABORATOARELE BIOCLINICA S.R.L</t>
  </si>
  <si>
    <t>HG0034</t>
  </si>
  <si>
    <t>CM UNIREA SRL</t>
  </si>
  <si>
    <t>HG0035</t>
  </si>
  <si>
    <t>CM POLIMED SRL</t>
  </si>
  <si>
    <t>HG0039</t>
  </si>
  <si>
    <t>S.C. EGO TEST LAB S.R.L.</t>
  </si>
  <si>
    <t>HG0041</t>
  </si>
  <si>
    <t>S.C. KORONA MEDCOM S.R.L.</t>
  </si>
  <si>
    <t>HG0043</t>
  </si>
  <si>
    <t>SC CENTRUL MEDICAL MEDICLAB S.R.L.</t>
  </si>
  <si>
    <t>HG0045</t>
  </si>
  <si>
    <t>CENTRUL MEDICAL AIDE SANTE S.R.L.</t>
  </si>
  <si>
    <t>HG0047</t>
  </si>
  <si>
    <t>SPITALUL CLINIC,, NICOLAE MALAXA '' BUCURESTI</t>
  </si>
  <si>
    <t>TOTAL</t>
  </si>
  <si>
    <t>fila buget P11474/31.12.2021</t>
  </si>
  <si>
    <t>fila buget P672/01.02.2022</t>
  </si>
  <si>
    <t>TRIM I</t>
  </si>
  <si>
    <t xml:space="preserve">                                                                         PROGRAMUL NATIONAL DE PET-CT</t>
  </si>
  <si>
    <t xml:space="preserve">NR. CONTR </t>
  </si>
  <si>
    <t>TIP</t>
  </si>
  <si>
    <t>DENUMIRE FURNIZOR</t>
  </si>
  <si>
    <t>PP1</t>
  </si>
  <si>
    <t>PET</t>
  </si>
  <si>
    <t>SC AFFIDEA ROMÂNIA SRL</t>
  </si>
  <si>
    <t>PP2</t>
  </si>
  <si>
    <t>SC MNT HEALTHCARE EUROPE SRL</t>
  </si>
  <si>
    <t>SC SANADOR SRL</t>
  </si>
  <si>
    <t>PP3</t>
  </si>
  <si>
    <t>SPITALUL COLENTINA</t>
  </si>
  <si>
    <t>FILA  BUGET P1675/01.03.2022</t>
  </si>
  <si>
    <t>ALOCAT TRIM I</t>
  </si>
  <si>
    <t>FILA P2574/31.03.2022</t>
  </si>
  <si>
    <t>SUBPROGRAMUL DE DIAGNOSTIC GENETIC AL TUMORILOR SOLIDE MALIGNE (SARCOM EWING SI NEUROBLASTOM) LA COPII SI ADULTI</t>
  </si>
  <si>
    <t>VALORI CONTRACT TRIM I 2022 EWING SI NEUROBLASTOM DUPA REGULARIZARE APRILIE 2022</t>
  </si>
  <si>
    <t>NR. CRT</t>
  </si>
  <si>
    <t>APRILIE</t>
  </si>
  <si>
    <t>IUNIE</t>
  </si>
  <si>
    <t>PE1</t>
  </si>
  <si>
    <t>INCD VICTOR BABES</t>
  </si>
  <si>
    <t xml:space="preserve">ramas nealocat ian </t>
  </si>
  <si>
    <t xml:space="preserve">ramas nealocat feb </t>
  </si>
  <si>
    <t>FILA 1675/01.03.2022</t>
  </si>
  <si>
    <t>ramas nealocat TRIM I2022</t>
  </si>
  <si>
    <t>19.05.2022</t>
  </si>
  <si>
    <t>19.05.2022 -VALORI CONTRACTE DUPA  REGULARIZARE APRILIE 2022</t>
  </si>
  <si>
    <t>19.05.2022 - TRANSFER SUME</t>
  </si>
</sst>
</file>

<file path=xl/styles.xml><?xml version="1.0" encoding="utf-8"?>
<styleSheet xmlns="http://schemas.openxmlformats.org/spreadsheetml/2006/main">
  <numFmts count="5">
    <numFmt numFmtId="43" formatCode="_-* #,##0.00\ _R_O_N_-;\-* #,##0.00\ _R_O_N_-;_-* &quot;-&quot;??\ _R_O_N_-;_-@_-"/>
    <numFmt numFmtId="164" formatCode="_(* #,##0.00_);_(* \(#,##0.00\);_(* &quot;-&quot;??_);_(@_)"/>
    <numFmt numFmtId="165" formatCode="_-* #,##0.00\ _l_e_i_-;\-* #,##0.00\ _l_e_i_-;_-* &quot;-&quot;??\ _l_e_i_-;_-@_-"/>
    <numFmt numFmtId="166" formatCode="_(* #,##0_);_(* \(#,##0\);_(* &quot;-&quot;??_);_(@_)"/>
    <numFmt numFmtId="167" formatCode="_-* #,##0\ _l_e_i_-;\-* #,##0\ _l_e_i_-;_-* &quot;-&quot;??\ _l_e_i_-;_-@_-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sz val="10"/>
      <name val="Arial"/>
      <family val="2"/>
    </font>
    <font>
      <sz val="11"/>
      <name val="Arial Narrow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73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/>
    </xf>
    <xf numFmtId="14" fontId="3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4" fontId="4" fillId="2" borderId="0" xfId="0" applyNumberFormat="1" applyFont="1" applyFill="1" applyAlignment="1">
      <alignment horizontal="center"/>
    </xf>
    <xf numFmtId="0" fontId="3" fillId="2" borderId="1" xfId="0" applyFont="1" applyFill="1" applyBorder="1"/>
    <xf numFmtId="0" fontId="3" fillId="2" borderId="1" xfId="2" applyFont="1" applyFill="1" applyBorder="1"/>
    <xf numFmtId="0" fontId="3" fillId="2" borderId="1" xfId="2" applyFont="1" applyFill="1" applyBorder="1" applyAlignment="1"/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wrapText="1"/>
    </xf>
    <xf numFmtId="164" fontId="2" fillId="2" borderId="1" xfId="1" applyNumberFormat="1" applyFont="1" applyFill="1" applyBorder="1"/>
    <xf numFmtId="165" fontId="2" fillId="2" borderId="0" xfId="0" applyNumberFormat="1" applyFont="1" applyFill="1"/>
    <xf numFmtId="0" fontId="6" fillId="2" borderId="1" xfId="0" applyFont="1" applyFill="1" applyBorder="1" applyAlignment="1">
      <alignment horizontal="center" wrapText="1"/>
    </xf>
    <xf numFmtId="164" fontId="6" fillId="2" borderId="1" xfId="3" applyFont="1" applyFill="1" applyBorder="1" applyAlignment="1">
      <alignment horizontal="left" wrapText="1"/>
    </xf>
    <xf numFmtId="0" fontId="6" fillId="2" borderId="1" xfId="2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/>
    </xf>
    <xf numFmtId="0" fontId="6" fillId="2" borderId="1" xfId="4" applyFont="1" applyFill="1" applyBorder="1" applyAlignment="1">
      <alignment horizontal="left" wrapText="1"/>
    </xf>
    <xf numFmtId="0" fontId="6" fillId="2" borderId="0" xfId="0" applyFont="1" applyFill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6" fillId="3" borderId="1" xfId="4" applyFont="1" applyFill="1" applyBorder="1" applyAlignment="1">
      <alignment horizontal="left" wrapText="1"/>
    </xf>
    <xf numFmtId="164" fontId="2" fillId="3" borderId="1" xfId="1" applyNumberFormat="1" applyFont="1" applyFill="1" applyBorder="1"/>
    <xf numFmtId="165" fontId="2" fillId="3" borderId="0" xfId="0" applyNumberFormat="1" applyFont="1" applyFill="1"/>
    <xf numFmtId="0" fontId="2" fillId="3" borderId="0" xfId="0" applyFont="1" applyFill="1"/>
    <xf numFmtId="0" fontId="4" fillId="2" borderId="1" xfId="0" applyFont="1" applyFill="1" applyBorder="1"/>
    <xf numFmtId="164" fontId="4" fillId="2" borderId="1" xfId="0" applyNumberFormat="1" applyFont="1" applyFill="1" applyBorder="1"/>
    <xf numFmtId="0" fontId="4" fillId="2" borderId="0" xfId="0" applyFont="1" applyFill="1"/>
    <xf numFmtId="0" fontId="3" fillId="0" borderId="0" xfId="5" applyFont="1" applyFill="1"/>
    <xf numFmtId="0" fontId="3" fillId="2" borderId="0" xfId="5" applyFont="1" applyFill="1"/>
    <xf numFmtId="0" fontId="6" fillId="2" borderId="0" xfId="5" applyFont="1" applyFill="1" applyAlignment="1"/>
    <xf numFmtId="0" fontId="6" fillId="2" borderId="0" xfId="5" applyFont="1" applyFill="1"/>
    <xf numFmtId="14" fontId="6" fillId="2" borderId="0" xfId="6" applyNumberFormat="1" applyFont="1" applyFill="1" applyBorder="1" applyAlignment="1">
      <alignment horizontal="left"/>
    </xf>
    <xf numFmtId="14" fontId="6" fillId="2" borderId="0" xfId="5" applyNumberFormat="1" applyFont="1" applyFill="1"/>
    <xf numFmtId="14" fontId="3" fillId="0" borderId="0" xfId="7" applyNumberFormat="1" applyFont="1" applyAlignment="1">
      <alignment horizontal="center"/>
    </xf>
    <xf numFmtId="0" fontId="3" fillId="0" borderId="0" xfId="7" applyFont="1" applyAlignment="1">
      <alignment horizontal="center"/>
    </xf>
    <xf numFmtId="49" fontId="3" fillId="2" borderId="0" xfId="8" applyNumberFormat="1" applyFont="1" applyFill="1"/>
    <xf numFmtId="0" fontId="3" fillId="2" borderId="1" xfId="5" applyFont="1" applyFill="1" applyBorder="1" applyAlignment="1">
      <alignment horizontal="center" wrapText="1"/>
    </xf>
    <xf numFmtId="49" fontId="3" fillId="2" borderId="1" xfId="5" applyNumberFormat="1" applyFont="1" applyFill="1" applyBorder="1" applyAlignment="1">
      <alignment wrapText="1"/>
    </xf>
    <xf numFmtId="0" fontId="6" fillId="2" borderId="1" xfId="5" applyFont="1" applyFill="1" applyBorder="1" applyAlignment="1">
      <alignment horizontal="center"/>
    </xf>
    <xf numFmtId="0" fontId="6" fillId="2" borderId="1" xfId="6" applyFont="1" applyFill="1" applyBorder="1" applyAlignment="1">
      <alignment horizontal="center" wrapText="1"/>
    </xf>
    <xf numFmtId="164" fontId="6" fillId="2" borderId="1" xfId="9" applyFont="1" applyFill="1" applyBorder="1"/>
    <xf numFmtId="165" fontId="6" fillId="2" borderId="0" xfId="5" applyNumberFormat="1" applyFont="1" applyFill="1"/>
    <xf numFmtId="0" fontId="3" fillId="2" borderId="1" xfId="5" applyFont="1" applyFill="1" applyBorder="1" applyAlignment="1">
      <alignment horizontal="center"/>
    </xf>
    <xf numFmtId="0" fontId="3" fillId="2" borderId="1" xfId="6" applyFont="1" applyFill="1" applyBorder="1" applyAlignment="1">
      <alignment horizontal="center" wrapText="1"/>
    </xf>
    <xf numFmtId="164" fontId="3" fillId="2" borderId="1" xfId="5" applyNumberFormat="1" applyFont="1" applyFill="1" applyBorder="1"/>
    <xf numFmtId="164" fontId="3" fillId="2" borderId="0" xfId="9" applyFont="1" applyFill="1"/>
    <xf numFmtId="0" fontId="5" fillId="0" borderId="0" xfId="0" applyFont="1" applyFill="1"/>
    <xf numFmtId="0" fontId="6" fillId="0" borderId="0" xfId="5" applyFont="1" applyFill="1"/>
    <xf numFmtId="14" fontId="6" fillId="0" borderId="0" xfId="6" applyNumberFormat="1" applyFont="1" applyFill="1" applyBorder="1" applyAlignment="1">
      <alignment horizontal="left"/>
    </xf>
    <xf numFmtId="0" fontId="3" fillId="0" borderId="0" xfId="7" applyFont="1"/>
    <xf numFmtId="49" fontId="3" fillId="0" borderId="0" xfId="8" applyNumberFormat="1" applyFont="1" applyFill="1"/>
    <xf numFmtId="0" fontId="6" fillId="0" borderId="0" xfId="7" applyFont="1"/>
    <xf numFmtId="49" fontId="3" fillId="0" borderId="0" xfId="8" applyNumberFormat="1" applyFont="1" applyFill="1" applyAlignment="1">
      <alignment horizontal="center"/>
    </xf>
    <xf numFmtId="49" fontId="3" fillId="0" borderId="0" xfId="8" applyNumberFormat="1" applyFont="1" applyFill="1" applyAlignment="1">
      <alignment horizontal="center"/>
    </xf>
    <xf numFmtId="0" fontId="3" fillId="0" borderId="1" xfId="5" applyFont="1" applyFill="1" applyBorder="1" applyAlignment="1">
      <alignment wrapText="1"/>
    </xf>
    <xf numFmtId="17" fontId="3" fillId="0" borderId="1" xfId="5" applyNumberFormat="1" applyFont="1" applyFill="1" applyBorder="1" applyAlignment="1">
      <alignment horizontal="center" wrapText="1"/>
    </xf>
    <xf numFmtId="0" fontId="3" fillId="0" borderId="0" xfId="5" applyFont="1" applyFill="1" applyAlignment="1">
      <alignment horizontal="center" wrapText="1"/>
    </xf>
    <xf numFmtId="166" fontId="3" fillId="0" borderId="1" xfId="10" applyNumberFormat="1" applyFont="1" applyFill="1" applyBorder="1" applyAlignment="1"/>
    <xf numFmtId="167" fontId="3" fillId="0" borderId="1" xfId="10" applyNumberFormat="1" applyFont="1" applyFill="1" applyBorder="1" applyAlignment="1">
      <alignment horizontal="center" wrapText="1"/>
    </xf>
    <xf numFmtId="164" fontId="3" fillId="0" borderId="1" xfId="9" applyFont="1" applyFill="1" applyBorder="1"/>
    <xf numFmtId="164" fontId="6" fillId="0" borderId="0" xfId="5" applyNumberFormat="1" applyFont="1" applyFill="1"/>
    <xf numFmtId="164" fontId="3" fillId="0" borderId="0" xfId="9" applyFont="1" applyFill="1"/>
    <xf numFmtId="14" fontId="3" fillId="4" borderId="0" xfId="5" applyNumberFormat="1" applyFont="1" applyFill="1"/>
    <xf numFmtId="164" fontId="3" fillId="4" borderId="0" xfId="9" applyFont="1" applyFill="1"/>
    <xf numFmtId="0" fontId="3" fillId="4" borderId="0" xfId="5" applyFont="1" applyFill="1"/>
    <xf numFmtId="0" fontId="6" fillId="4" borderId="0" xfId="5" applyFont="1" applyFill="1"/>
    <xf numFmtId="164" fontId="6" fillId="2" borderId="0" xfId="9" applyFont="1" applyFill="1"/>
    <xf numFmtId="165" fontId="3" fillId="4" borderId="0" xfId="5" applyNumberFormat="1" applyFont="1" applyFill="1"/>
    <xf numFmtId="43" fontId="6" fillId="0" borderId="0" xfId="5" applyNumberFormat="1" applyFont="1" applyFill="1"/>
  </cellXfs>
  <cellStyles count="11">
    <cellStyle name="Comma" xfId="1" builtinId="3"/>
    <cellStyle name="Comma 10" xfId="3"/>
    <cellStyle name="Comma 16" xfId="9"/>
    <cellStyle name="Comma 2 3" xfId="10"/>
    <cellStyle name="Normal" xfId="0" builtinId="0"/>
    <cellStyle name="Normal 11" xfId="4"/>
    <cellStyle name="Normal 2 2 3" xfId="5"/>
    <cellStyle name="Normal 4 2" xfId="8"/>
    <cellStyle name="Normal 5" xfId="7"/>
    <cellStyle name="Normal_PLAFON RAPORTAT TRIM.II,III 2004" xfId="2"/>
    <cellStyle name="Normal_PLAFON RAPORTAT TRIM.II,III 2004 10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alentina.eftimie/Desktop/PARACLINIC%202022/REGULARIZARI%202022/REGULARIZARE%20IANUARIE%202022/reg%20pns/18.02.2022valori%20contracte%20PNS-%20dupa%20regularizare%20ianuarie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alentina.eftimie/Desktop/PARACLINIC%202022/REGULARIZARI%202022/REGULARIZARE%20MARTIE%202022/REGULARIZARE%20PNS/20.04.2022valori%20contracte%20PNS-%20dupa%20regularizare%20MARTIE%20%20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 IAN -FEB"/>
      <sheetName val="necons IANUARIE 2022"/>
      <sheetName val="hg alocare din necons"/>
      <sheetName val="TOTAL HG "/>
      <sheetName val="PET-CT IAN-FEB"/>
      <sheetName val="neconsumat IAN PET-CT"/>
      <sheetName val="PET-CT alocare din necons"/>
      <sheetName val="TOTAL PET-CT"/>
      <sheetName val="necons ewing IAN 2022"/>
      <sheetName val="alocare necons ewing "/>
      <sheetName val="TOTAL PE"/>
      <sheetName val="Sheet1"/>
    </sheetNames>
    <sheetDataSet>
      <sheetData sheetId="0"/>
      <sheetData sheetId="1">
        <row r="6">
          <cell r="E6">
            <v>2420</v>
          </cell>
        </row>
        <row r="7">
          <cell r="E7">
            <v>2540</v>
          </cell>
        </row>
        <row r="8">
          <cell r="E8">
            <v>10200</v>
          </cell>
        </row>
        <row r="9">
          <cell r="E9">
            <v>200</v>
          </cell>
        </row>
        <row r="10">
          <cell r="E10">
            <v>3160</v>
          </cell>
        </row>
        <row r="11">
          <cell r="E11">
            <v>1160</v>
          </cell>
        </row>
        <row r="12">
          <cell r="E12">
            <v>1320</v>
          </cell>
        </row>
        <row r="13">
          <cell r="E13">
            <v>780</v>
          </cell>
        </row>
        <row r="14">
          <cell r="E14">
            <v>1120</v>
          </cell>
        </row>
        <row r="15">
          <cell r="E15">
            <v>140</v>
          </cell>
        </row>
        <row r="16">
          <cell r="E16">
            <v>280</v>
          </cell>
        </row>
        <row r="17">
          <cell r="E17">
            <v>640</v>
          </cell>
        </row>
        <row r="18">
          <cell r="E18">
            <v>740</v>
          </cell>
        </row>
        <row r="19">
          <cell r="E19">
            <v>2180</v>
          </cell>
        </row>
        <row r="20">
          <cell r="E20">
            <v>280</v>
          </cell>
        </row>
        <row r="21">
          <cell r="E21">
            <v>3100</v>
          </cell>
        </row>
        <row r="22">
          <cell r="E22">
            <v>160</v>
          </cell>
        </row>
        <row r="23">
          <cell r="E23">
            <v>320</v>
          </cell>
        </row>
        <row r="24">
          <cell r="E24">
            <v>0</v>
          </cell>
        </row>
        <row r="25">
          <cell r="E25">
            <v>1780</v>
          </cell>
        </row>
      </sheetData>
      <sheetData sheetId="2">
        <row r="8">
          <cell r="F8">
            <v>2420</v>
          </cell>
        </row>
      </sheetData>
      <sheetData sheetId="3"/>
      <sheetData sheetId="4"/>
      <sheetData sheetId="5">
        <row r="9">
          <cell r="F9">
            <v>824000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OCARE APRILIE "/>
      <sheetName val="neconsumat MARTIE 2022"/>
      <sheetName val="hg alocare din necons"/>
      <sheetName val="TOTAL HG "/>
      <sheetName val="ALOCARE APRILIE"/>
      <sheetName val="neconsumat MARTIE  2022 PET-CT"/>
      <sheetName val="PET-CT alocare din necons"/>
      <sheetName val="TOTAL PET-CT"/>
      <sheetName val="ALOCARE APR EWING"/>
      <sheetName val="necons ewing MAR 2022"/>
      <sheetName val="alocare necons ewing "/>
      <sheetName val="TOTAL P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1">
          <cell r="E11">
            <v>701</v>
          </cell>
        </row>
      </sheetData>
      <sheetData sheetId="10">
        <row r="10">
          <cell r="F10">
            <v>1402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workbookViewId="0">
      <selection activeCell="P17" sqref="P17"/>
    </sheetView>
  </sheetViews>
  <sheetFormatPr defaultRowHeight="16.5"/>
  <cols>
    <col min="1" max="1" width="6.140625" style="1" customWidth="1"/>
    <col min="2" max="2" width="10.140625" style="1" customWidth="1"/>
    <col min="3" max="3" width="54.85546875" style="1" customWidth="1"/>
    <col min="4" max="4" width="15.28515625" style="1" customWidth="1"/>
    <col min="5" max="5" width="9.85546875" style="1" hidden="1" customWidth="1"/>
    <col min="6" max="12" width="15.28515625" style="1" customWidth="1"/>
    <col min="13" max="16" width="9.140625" style="1"/>
    <col min="17" max="17" width="15.5703125" style="1" bestFit="1" customWidth="1"/>
    <col min="18" max="251" width="9.140625" style="1"/>
    <col min="252" max="252" width="6.140625" style="1" customWidth="1"/>
    <col min="253" max="253" width="10.140625" style="1" customWidth="1"/>
    <col min="254" max="254" width="50.28515625" style="1" customWidth="1"/>
    <col min="255" max="255" width="13.42578125" style="1" customWidth="1"/>
    <col min="256" max="256" width="14.42578125" style="1" customWidth="1"/>
    <col min="257" max="259" width="17" style="1" customWidth="1"/>
    <col min="260" max="260" width="15.42578125" style="1" customWidth="1"/>
    <col min="261" max="507" width="9.140625" style="1"/>
    <col min="508" max="508" width="6.140625" style="1" customWidth="1"/>
    <col min="509" max="509" width="10.140625" style="1" customWidth="1"/>
    <col min="510" max="510" width="50.28515625" style="1" customWidth="1"/>
    <col min="511" max="511" width="13.42578125" style="1" customWidth="1"/>
    <col min="512" max="512" width="14.42578125" style="1" customWidth="1"/>
    <col min="513" max="515" width="17" style="1" customWidth="1"/>
    <col min="516" max="516" width="15.42578125" style="1" customWidth="1"/>
    <col min="517" max="763" width="9.140625" style="1"/>
    <col min="764" max="764" width="6.140625" style="1" customWidth="1"/>
    <col min="765" max="765" width="10.140625" style="1" customWidth="1"/>
    <col min="766" max="766" width="50.28515625" style="1" customWidth="1"/>
    <col min="767" max="767" width="13.42578125" style="1" customWidth="1"/>
    <col min="768" max="768" width="14.42578125" style="1" customWidth="1"/>
    <col min="769" max="771" width="17" style="1" customWidth="1"/>
    <col min="772" max="772" width="15.42578125" style="1" customWidth="1"/>
    <col min="773" max="1019" width="9.140625" style="1"/>
    <col min="1020" max="1020" width="6.140625" style="1" customWidth="1"/>
    <col min="1021" max="1021" width="10.140625" style="1" customWidth="1"/>
    <col min="1022" max="1022" width="50.28515625" style="1" customWidth="1"/>
    <col min="1023" max="1023" width="13.42578125" style="1" customWidth="1"/>
    <col min="1024" max="1024" width="14.42578125" style="1" customWidth="1"/>
    <col min="1025" max="1027" width="17" style="1" customWidth="1"/>
    <col min="1028" max="1028" width="15.42578125" style="1" customWidth="1"/>
    <col min="1029" max="1275" width="9.140625" style="1"/>
    <col min="1276" max="1276" width="6.140625" style="1" customWidth="1"/>
    <col min="1277" max="1277" width="10.140625" style="1" customWidth="1"/>
    <col min="1278" max="1278" width="50.28515625" style="1" customWidth="1"/>
    <col min="1279" max="1279" width="13.42578125" style="1" customWidth="1"/>
    <col min="1280" max="1280" width="14.42578125" style="1" customWidth="1"/>
    <col min="1281" max="1283" width="17" style="1" customWidth="1"/>
    <col min="1284" max="1284" width="15.42578125" style="1" customWidth="1"/>
    <col min="1285" max="1531" width="9.140625" style="1"/>
    <col min="1532" max="1532" width="6.140625" style="1" customWidth="1"/>
    <col min="1533" max="1533" width="10.140625" style="1" customWidth="1"/>
    <col min="1534" max="1534" width="50.28515625" style="1" customWidth="1"/>
    <col min="1535" max="1535" width="13.42578125" style="1" customWidth="1"/>
    <col min="1536" max="1536" width="14.42578125" style="1" customWidth="1"/>
    <col min="1537" max="1539" width="17" style="1" customWidth="1"/>
    <col min="1540" max="1540" width="15.42578125" style="1" customWidth="1"/>
    <col min="1541" max="1787" width="9.140625" style="1"/>
    <col min="1788" max="1788" width="6.140625" style="1" customWidth="1"/>
    <col min="1789" max="1789" width="10.140625" style="1" customWidth="1"/>
    <col min="1790" max="1790" width="50.28515625" style="1" customWidth="1"/>
    <col min="1791" max="1791" width="13.42578125" style="1" customWidth="1"/>
    <col min="1792" max="1792" width="14.42578125" style="1" customWidth="1"/>
    <col min="1793" max="1795" width="17" style="1" customWidth="1"/>
    <col min="1796" max="1796" width="15.42578125" style="1" customWidth="1"/>
    <col min="1797" max="2043" width="9.140625" style="1"/>
    <col min="2044" max="2044" width="6.140625" style="1" customWidth="1"/>
    <col min="2045" max="2045" width="10.140625" style="1" customWidth="1"/>
    <col min="2046" max="2046" width="50.28515625" style="1" customWidth="1"/>
    <col min="2047" max="2047" width="13.42578125" style="1" customWidth="1"/>
    <col min="2048" max="2048" width="14.42578125" style="1" customWidth="1"/>
    <col min="2049" max="2051" width="17" style="1" customWidth="1"/>
    <col min="2052" max="2052" width="15.42578125" style="1" customWidth="1"/>
    <col min="2053" max="2299" width="9.140625" style="1"/>
    <col min="2300" max="2300" width="6.140625" style="1" customWidth="1"/>
    <col min="2301" max="2301" width="10.140625" style="1" customWidth="1"/>
    <col min="2302" max="2302" width="50.28515625" style="1" customWidth="1"/>
    <col min="2303" max="2303" width="13.42578125" style="1" customWidth="1"/>
    <col min="2304" max="2304" width="14.42578125" style="1" customWidth="1"/>
    <col min="2305" max="2307" width="17" style="1" customWidth="1"/>
    <col min="2308" max="2308" width="15.42578125" style="1" customWidth="1"/>
    <col min="2309" max="2555" width="9.140625" style="1"/>
    <col min="2556" max="2556" width="6.140625" style="1" customWidth="1"/>
    <col min="2557" max="2557" width="10.140625" style="1" customWidth="1"/>
    <col min="2558" max="2558" width="50.28515625" style="1" customWidth="1"/>
    <col min="2559" max="2559" width="13.42578125" style="1" customWidth="1"/>
    <col min="2560" max="2560" width="14.42578125" style="1" customWidth="1"/>
    <col min="2561" max="2563" width="17" style="1" customWidth="1"/>
    <col min="2564" max="2564" width="15.42578125" style="1" customWidth="1"/>
    <col min="2565" max="2811" width="9.140625" style="1"/>
    <col min="2812" max="2812" width="6.140625" style="1" customWidth="1"/>
    <col min="2813" max="2813" width="10.140625" style="1" customWidth="1"/>
    <col min="2814" max="2814" width="50.28515625" style="1" customWidth="1"/>
    <col min="2815" max="2815" width="13.42578125" style="1" customWidth="1"/>
    <col min="2816" max="2816" width="14.42578125" style="1" customWidth="1"/>
    <col min="2817" max="2819" width="17" style="1" customWidth="1"/>
    <col min="2820" max="2820" width="15.42578125" style="1" customWidth="1"/>
    <col min="2821" max="3067" width="9.140625" style="1"/>
    <col min="3068" max="3068" width="6.140625" style="1" customWidth="1"/>
    <col min="3069" max="3069" width="10.140625" style="1" customWidth="1"/>
    <col min="3070" max="3070" width="50.28515625" style="1" customWidth="1"/>
    <col min="3071" max="3071" width="13.42578125" style="1" customWidth="1"/>
    <col min="3072" max="3072" width="14.42578125" style="1" customWidth="1"/>
    <col min="3073" max="3075" width="17" style="1" customWidth="1"/>
    <col min="3076" max="3076" width="15.42578125" style="1" customWidth="1"/>
    <col min="3077" max="3323" width="9.140625" style="1"/>
    <col min="3324" max="3324" width="6.140625" style="1" customWidth="1"/>
    <col min="3325" max="3325" width="10.140625" style="1" customWidth="1"/>
    <col min="3326" max="3326" width="50.28515625" style="1" customWidth="1"/>
    <col min="3327" max="3327" width="13.42578125" style="1" customWidth="1"/>
    <col min="3328" max="3328" width="14.42578125" style="1" customWidth="1"/>
    <col min="3329" max="3331" width="17" style="1" customWidth="1"/>
    <col min="3332" max="3332" width="15.42578125" style="1" customWidth="1"/>
    <col min="3333" max="3579" width="9.140625" style="1"/>
    <col min="3580" max="3580" width="6.140625" style="1" customWidth="1"/>
    <col min="3581" max="3581" width="10.140625" style="1" customWidth="1"/>
    <col min="3582" max="3582" width="50.28515625" style="1" customWidth="1"/>
    <col min="3583" max="3583" width="13.42578125" style="1" customWidth="1"/>
    <col min="3584" max="3584" width="14.42578125" style="1" customWidth="1"/>
    <col min="3585" max="3587" width="17" style="1" customWidth="1"/>
    <col min="3588" max="3588" width="15.42578125" style="1" customWidth="1"/>
    <col min="3589" max="3835" width="9.140625" style="1"/>
    <col min="3836" max="3836" width="6.140625" style="1" customWidth="1"/>
    <col min="3837" max="3837" width="10.140625" style="1" customWidth="1"/>
    <col min="3838" max="3838" width="50.28515625" style="1" customWidth="1"/>
    <col min="3839" max="3839" width="13.42578125" style="1" customWidth="1"/>
    <col min="3840" max="3840" width="14.42578125" style="1" customWidth="1"/>
    <col min="3841" max="3843" width="17" style="1" customWidth="1"/>
    <col min="3844" max="3844" width="15.42578125" style="1" customWidth="1"/>
    <col min="3845" max="4091" width="9.140625" style="1"/>
    <col min="4092" max="4092" width="6.140625" style="1" customWidth="1"/>
    <col min="4093" max="4093" width="10.140625" style="1" customWidth="1"/>
    <col min="4094" max="4094" width="50.28515625" style="1" customWidth="1"/>
    <col min="4095" max="4095" width="13.42578125" style="1" customWidth="1"/>
    <col min="4096" max="4096" width="14.42578125" style="1" customWidth="1"/>
    <col min="4097" max="4099" width="17" style="1" customWidth="1"/>
    <col min="4100" max="4100" width="15.42578125" style="1" customWidth="1"/>
    <col min="4101" max="4347" width="9.140625" style="1"/>
    <col min="4348" max="4348" width="6.140625" style="1" customWidth="1"/>
    <col min="4349" max="4349" width="10.140625" style="1" customWidth="1"/>
    <col min="4350" max="4350" width="50.28515625" style="1" customWidth="1"/>
    <col min="4351" max="4351" width="13.42578125" style="1" customWidth="1"/>
    <col min="4352" max="4352" width="14.42578125" style="1" customWidth="1"/>
    <col min="4353" max="4355" width="17" style="1" customWidth="1"/>
    <col min="4356" max="4356" width="15.42578125" style="1" customWidth="1"/>
    <col min="4357" max="4603" width="9.140625" style="1"/>
    <col min="4604" max="4604" width="6.140625" style="1" customWidth="1"/>
    <col min="4605" max="4605" width="10.140625" style="1" customWidth="1"/>
    <col min="4606" max="4606" width="50.28515625" style="1" customWidth="1"/>
    <col min="4607" max="4607" width="13.42578125" style="1" customWidth="1"/>
    <col min="4608" max="4608" width="14.42578125" style="1" customWidth="1"/>
    <col min="4609" max="4611" width="17" style="1" customWidth="1"/>
    <col min="4612" max="4612" width="15.42578125" style="1" customWidth="1"/>
    <col min="4613" max="4859" width="9.140625" style="1"/>
    <col min="4860" max="4860" width="6.140625" style="1" customWidth="1"/>
    <col min="4861" max="4861" width="10.140625" style="1" customWidth="1"/>
    <col min="4862" max="4862" width="50.28515625" style="1" customWidth="1"/>
    <col min="4863" max="4863" width="13.42578125" style="1" customWidth="1"/>
    <col min="4864" max="4864" width="14.42578125" style="1" customWidth="1"/>
    <col min="4865" max="4867" width="17" style="1" customWidth="1"/>
    <col min="4868" max="4868" width="15.42578125" style="1" customWidth="1"/>
    <col min="4869" max="5115" width="9.140625" style="1"/>
    <col min="5116" max="5116" width="6.140625" style="1" customWidth="1"/>
    <col min="5117" max="5117" width="10.140625" style="1" customWidth="1"/>
    <col min="5118" max="5118" width="50.28515625" style="1" customWidth="1"/>
    <col min="5119" max="5119" width="13.42578125" style="1" customWidth="1"/>
    <col min="5120" max="5120" width="14.42578125" style="1" customWidth="1"/>
    <col min="5121" max="5123" width="17" style="1" customWidth="1"/>
    <col min="5124" max="5124" width="15.42578125" style="1" customWidth="1"/>
    <col min="5125" max="5371" width="9.140625" style="1"/>
    <col min="5372" max="5372" width="6.140625" style="1" customWidth="1"/>
    <col min="5373" max="5373" width="10.140625" style="1" customWidth="1"/>
    <col min="5374" max="5374" width="50.28515625" style="1" customWidth="1"/>
    <col min="5375" max="5375" width="13.42578125" style="1" customWidth="1"/>
    <col min="5376" max="5376" width="14.42578125" style="1" customWidth="1"/>
    <col min="5377" max="5379" width="17" style="1" customWidth="1"/>
    <col min="5380" max="5380" width="15.42578125" style="1" customWidth="1"/>
    <col min="5381" max="5627" width="9.140625" style="1"/>
    <col min="5628" max="5628" width="6.140625" style="1" customWidth="1"/>
    <col min="5629" max="5629" width="10.140625" style="1" customWidth="1"/>
    <col min="5630" max="5630" width="50.28515625" style="1" customWidth="1"/>
    <col min="5631" max="5631" width="13.42578125" style="1" customWidth="1"/>
    <col min="5632" max="5632" width="14.42578125" style="1" customWidth="1"/>
    <col min="5633" max="5635" width="17" style="1" customWidth="1"/>
    <col min="5636" max="5636" width="15.42578125" style="1" customWidth="1"/>
    <col min="5637" max="5883" width="9.140625" style="1"/>
    <col min="5884" max="5884" width="6.140625" style="1" customWidth="1"/>
    <col min="5885" max="5885" width="10.140625" style="1" customWidth="1"/>
    <col min="5886" max="5886" width="50.28515625" style="1" customWidth="1"/>
    <col min="5887" max="5887" width="13.42578125" style="1" customWidth="1"/>
    <col min="5888" max="5888" width="14.42578125" style="1" customWidth="1"/>
    <col min="5889" max="5891" width="17" style="1" customWidth="1"/>
    <col min="5892" max="5892" width="15.42578125" style="1" customWidth="1"/>
    <col min="5893" max="6139" width="9.140625" style="1"/>
    <col min="6140" max="6140" width="6.140625" style="1" customWidth="1"/>
    <col min="6141" max="6141" width="10.140625" style="1" customWidth="1"/>
    <col min="6142" max="6142" width="50.28515625" style="1" customWidth="1"/>
    <col min="6143" max="6143" width="13.42578125" style="1" customWidth="1"/>
    <col min="6144" max="6144" width="14.42578125" style="1" customWidth="1"/>
    <col min="6145" max="6147" width="17" style="1" customWidth="1"/>
    <col min="6148" max="6148" width="15.42578125" style="1" customWidth="1"/>
    <col min="6149" max="6395" width="9.140625" style="1"/>
    <col min="6396" max="6396" width="6.140625" style="1" customWidth="1"/>
    <col min="6397" max="6397" width="10.140625" style="1" customWidth="1"/>
    <col min="6398" max="6398" width="50.28515625" style="1" customWidth="1"/>
    <col min="6399" max="6399" width="13.42578125" style="1" customWidth="1"/>
    <col min="6400" max="6400" width="14.42578125" style="1" customWidth="1"/>
    <col min="6401" max="6403" width="17" style="1" customWidth="1"/>
    <col min="6404" max="6404" width="15.42578125" style="1" customWidth="1"/>
    <col min="6405" max="6651" width="9.140625" style="1"/>
    <col min="6652" max="6652" width="6.140625" style="1" customWidth="1"/>
    <col min="6653" max="6653" width="10.140625" style="1" customWidth="1"/>
    <col min="6654" max="6654" width="50.28515625" style="1" customWidth="1"/>
    <col min="6655" max="6655" width="13.42578125" style="1" customWidth="1"/>
    <col min="6656" max="6656" width="14.42578125" style="1" customWidth="1"/>
    <col min="6657" max="6659" width="17" style="1" customWidth="1"/>
    <col min="6660" max="6660" width="15.42578125" style="1" customWidth="1"/>
    <col min="6661" max="6907" width="9.140625" style="1"/>
    <col min="6908" max="6908" width="6.140625" style="1" customWidth="1"/>
    <col min="6909" max="6909" width="10.140625" style="1" customWidth="1"/>
    <col min="6910" max="6910" width="50.28515625" style="1" customWidth="1"/>
    <col min="6911" max="6911" width="13.42578125" style="1" customWidth="1"/>
    <col min="6912" max="6912" width="14.42578125" style="1" customWidth="1"/>
    <col min="6913" max="6915" width="17" style="1" customWidth="1"/>
    <col min="6916" max="6916" width="15.42578125" style="1" customWidth="1"/>
    <col min="6917" max="7163" width="9.140625" style="1"/>
    <col min="7164" max="7164" width="6.140625" style="1" customWidth="1"/>
    <col min="7165" max="7165" width="10.140625" style="1" customWidth="1"/>
    <col min="7166" max="7166" width="50.28515625" style="1" customWidth="1"/>
    <col min="7167" max="7167" width="13.42578125" style="1" customWidth="1"/>
    <col min="7168" max="7168" width="14.42578125" style="1" customWidth="1"/>
    <col min="7169" max="7171" width="17" style="1" customWidth="1"/>
    <col min="7172" max="7172" width="15.42578125" style="1" customWidth="1"/>
    <col min="7173" max="7419" width="9.140625" style="1"/>
    <col min="7420" max="7420" width="6.140625" style="1" customWidth="1"/>
    <col min="7421" max="7421" width="10.140625" style="1" customWidth="1"/>
    <col min="7422" max="7422" width="50.28515625" style="1" customWidth="1"/>
    <col min="7423" max="7423" width="13.42578125" style="1" customWidth="1"/>
    <col min="7424" max="7424" width="14.42578125" style="1" customWidth="1"/>
    <col min="7425" max="7427" width="17" style="1" customWidth="1"/>
    <col min="7428" max="7428" width="15.42578125" style="1" customWidth="1"/>
    <col min="7429" max="7675" width="9.140625" style="1"/>
    <col min="7676" max="7676" width="6.140625" style="1" customWidth="1"/>
    <col min="7677" max="7677" width="10.140625" style="1" customWidth="1"/>
    <col min="7678" max="7678" width="50.28515625" style="1" customWidth="1"/>
    <col min="7679" max="7679" width="13.42578125" style="1" customWidth="1"/>
    <col min="7680" max="7680" width="14.42578125" style="1" customWidth="1"/>
    <col min="7681" max="7683" width="17" style="1" customWidth="1"/>
    <col min="7684" max="7684" width="15.42578125" style="1" customWidth="1"/>
    <col min="7685" max="7931" width="9.140625" style="1"/>
    <col min="7932" max="7932" width="6.140625" style="1" customWidth="1"/>
    <col min="7933" max="7933" width="10.140625" style="1" customWidth="1"/>
    <col min="7934" max="7934" width="50.28515625" style="1" customWidth="1"/>
    <col min="7935" max="7935" width="13.42578125" style="1" customWidth="1"/>
    <col min="7936" max="7936" width="14.42578125" style="1" customWidth="1"/>
    <col min="7937" max="7939" width="17" style="1" customWidth="1"/>
    <col min="7940" max="7940" width="15.42578125" style="1" customWidth="1"/>
    <col min="7941" max="8187" width="9.140625" style="1"/>
    <col min="8188" max="8188" width="6.140625" style="1" customWidth="1"/>
    <col min="8189" max="8189" width="10.140625" style="1" customWidth="1"/>
    <col min="8190" max="8190" width="50.28515625" style="1" customWidth="1"/>
    <col min="8191" max="8191" width="13.42578125" style="1" customWidth="1"/>
    <col min="8192" max="8192" width="14.42578125" style="1" customWidth="1"/>
    <col min="8193" max="8195" width="17" style="1" customWidth="1"/>
    <col min="8196" max="8196" width="15.42578125" style="1" customWidth="1"/>
    <col min="8197" max="8443" width="9.140625" style="1"/>
    <col min="8444" max="8444" width="6.140625" style="1" customWidth="1"/>
    <col min="8445" max="8445" width="10.140625" style="1" customWidth="1"/>
    <col min="8446" max="8446" width="50.28515625" style="1" customWidth="1"/>
    <col min="8447" max="8447" width="13.42578125" style="1" customWidth="1"/>
    <col min="8448" max="8448" width="14.42578125" style="1" customWidth="1"/>
    <col min="8449" max="8451" width="17" style="1" customWidth="1"/>
    <col min="8452" max="8452" width="15.42578125" style="1" customWidth="1"/>
    <col min="8453" max="8699" width="9.140625" style="1"/>
    <col min="8700" max="8700" width="6.140625" style="1" customWidth="1"/>
    <col min="8701" max="8701" width="10.140625" style="1" customWidth="1"/>
    <col min="8702" max="8702" width="50.28515625" style="1" customWidth="1"/>
    <col min="8703" max="8703" width="13.42578125" style="1" customWidth="1"/>
    <col min="8704" max="8704" width="14.42578125" style="1" customWidth="1"/>
    <col min="8705" max="8707" width="17" style="1" customWidth="1"/>
    <col min="8708" max="8708" width="15.42578125" style="1" customWidth="1"/>
    <col min="8709" max="8955" width="9.140625" style="1"/>
    <col min="8956" max="8956" width="6.140625" style="1" customWidth="1"/>
    <col min="8957" max="8957" width="10.140625" style="1" customWidth="1"/>
    <col min="8958" max="8958" width="50.28515625" style="1" customWidth="1"/>
    <col min="8959" max="8959" width="13.42578125" style="1" customWidth="1"/>
    <col min="8960" max="8960" width="14.42578125" style="1" customWidth="1"/>
    <col min="8961" max="8963" width="17" style="1" customWidth="1"/>
    <col min="8964" max="8964" width="15.42578125" style="1" customWidth="1"/>
    <col min="8965" max="9211" width="9.140625" style="1"/>
    <col min="9212" max="9212" width="6.140625" style="1" customWidth="1"/>
    <col min="9213" max="9213" width="10.140625" style="1" customWidth="1"/>
    <col min="9214" max="9214" width="50.28515625" style="1" customWidth="1"/>
    <col min="9215" max="9215" width="13.42578125" style="1" customWidth="1"/>
    <col min="9216" max="9216" width="14.42578125" style="1" customWidth="1"/>
    <col min="9217" max="9219" width="17" style="1" customWidth="1"/>
    <col min="9220" max="9220" width="15.42578125" style="1" customWidth="1"/>
    <col min="9221" max="9467" width="9.140625" style="1"/>
    <col min="9468" max="9468" width="6.140625" style="1" customWidth="1"/>
    <col min="9469" max="9469" width="10.140625" style="1" customWidth="1"/>
    <col min="9470" max="9470" width="50.28515625" style="1" customWidth="1"/>
    <col min="9471" max="9471" width="13.42578125" style="1" customWidth="1"/>
    <col min="9472" max="9472" width="14.42578125" style="1" customWidth="1"/>
    <col min="9473" max="9475" width="17" style="1" customWidth="1"/>
    <col min="9476" max="9476" width="15.42578125" style="1" customWidth="1"/>
    <col min="9477" max="9723" width="9.140625" style="1"/>
    <col min="9724" max="9724" width="6.140625" style="1" customWidth="1"/>
    <col min="9725" max="9725" width="10.140625" style="1" customWidth="1"/>
    <col min="9726" max="9726" width="50.28515625" style="1" customWidth="1"/>
    <col min="9727" max="9727" width="13.42578125" style="1" customWidth="1"/>
    <col min="9728" max="9728" width="14.42578125" style="1" customWidth="1"/>
    <col min="9729" max="9731" width="17" style="1" customWidth="1"/>
    <col min="9732" max="9732" width="15.42578125" style="1" customWidth="1"/>
    <col min="9733" max="9979" width="9.140625" style="1"/>
    <col min="9980" max="9980" width="6.140625" style="1" customWidth="1"/>
    <col min="9981" max="9981" width="10.140625" style="1" customWidth="1"/>
    <col min="9982" max="9982" width="50.28515625" style="1" customWidth="1"/>
    <col min="9983" max="9983" width="13.42578125" style="1" customWidth="1"/>
    <col min="9984" max="9984" width="14.42578125" style="1" customWidth="1"/>
    <col min="9985" max="9987" width="17" style="1" customWidth="1"/>
    <col min="9988" max="9988" width="15.42578125" style="1" customWidth="1"/>
    <col min="9989" max="10235" width="9.140625" style="1"/>
    <col min="10236" max="10236" width="6.140625" style="1" customWidth="1"/>
    <col min="10237" max="10237" width="10.140625" style="1" customWidth="1"/>
    <col min="10238" max="10238" width="50.28515625" style="1" customWidth="1"/>
    <col min="10239" max="10239" width="13.42578125" style="1" customWidth="1"/>
    <col min="10240" max="10240" width="14.42578125" style="1" customWidth="1"/>
    <col min="10241" max="10243" width="17" style="1" customWidth="1"/>
    <col min="10244" max="10244" width="15.42578125" style="1" customWidth="1"/>
    <col min="10245" max="10491" width="9.140625" style="1"/>
    <col min="10492" max="10492" width="6.140625" style="1" customWidth="1"/>
    <col min="10493" max="10493" width="10.140625" style="1" customWidth="1"/>
    <col min="10494" max="10494" width="50.28515625" style="1" customWidth="1"/>
    <col min="10495" max="10495" width="13.42578125" style="1" customWidth="1"/>
    <col min="10496" max="10496" width="14.42578125" style="1" customWidth="1"/>
    <col min="10497" max="10499" width="17" style="1" customWidth="1"/>
    <col min="10500" max="10500" width="15.42578125" style="1" customWidth="1"/>
    <col min="10501" max="10747" width="9.140625" style="1"/>
    <col min="10748" max="10748" width="6.140625" style="1" customWidth="1"/>
    <col min="10749" max="10749" width="10.140625" style="1" customWidth="1"/>
    <col min="10750" max="10750" width="50.28515625" style="1" customWidth="1"/>
    <col min="10751" max="10751" width="13.42578125" style="1" customWidth="1"/>
    <col min="10752" max="10752" width="14.42578125" style="1" customWidth="1"/>
    <col min="10753" max="10755" width="17" style="1" customWidth="1"/>
    <col min="10756" max="10756" width="15.42578125" style="1" customWidth="1"/>
    <col min="10757" max="11003" width="9.140625" style="1"/>
    <col min="11004" max="11004" width="6.140625" style="1" customWidth="1"/>
    <col min="11005" max="11005" width="10.140625" style="1" customWidth="1"/>
    <col min="11006" max="11006" width="50.28515625" style="1" customWidth="1"/>
    <col min="11007" max="11007" width="13.42578125" style="1" customWidth="1"/>
    <col min="11008" max="11008" width="14.42578125" style="1" customWidth="1"/>
    <col min="11009" max="11011" width="17" style="1" customWidth="1"/>
    <col min="11012" max="11012" width="15.42578125" style="1" customWidth="1"/>
    <col min="11013" max="11259" width="9.140625" style="1"/>
    <col min="11260" max="11260" width="6.140625" style="1" customWidth="1"/>
    <col min="11261" max="11261" width="10.140625" style="1" customWidth="1"/>
    <col min="11262" max="11262" width="50.28515625" style="1" customWidth="1"/>
    <col min="11263" max="11263" width="13.42578125" style="1" customWidth="1"/>
    <col min="11264" max="11264" width="14.42578125" style="1" customWidth="1"/>
    <col min="11265" max="11267" width="17" style="1" customWidth="1"/>
    <col min="11268" max="11268" width="15.42578125" style="1" customWidth="1"/>
    <col min="11269" max="11515" width="9.140625" style="1"/>
    <col min="11516" max="11516" width="6.140625" style="1" customWidth="1"/>
    <col min="11517" max="11517" width="10.140625" style="1" customWidth="1"/>
    <col min="11518" max="11518" width="50.28515625" style="1" customWidth="1"/>
    <col min="11519" max="11519" width="13.42578125" style="1" customWidth="1"/>
    <col min="11520" max="11520" width="14.42578125" style="1" customWidth="1"/>
    <col min="11521" max="11523" width="17" style="1" customWidth="1"/>
    <col min="11524" max="11524" width="15.42578125" style="1" customWidth="1"/>
    <col min="11525" max="11771" width="9.140625" style="1"/>
    <col min="11772" max="11772" width="6.140625" style="1" customWidth="1"/>
    <col min="11773" max="11773" width="10.140625" style="1" customWidth="1"/>
    <col min="11774" max="11774" width="50.28515625" style="1" customWidth="1"/>
    <col min="11775" max="11775" width="13.42578125" style="1" customWidth="1"/>
    <col min="11776" max="11776" width="14.42578125" style="1" customWidth="1"/>
    <col min="11777" max="11779" width="17" style="1" customWidth="1"/>
    <col min="11780" max="11780" width="15.42578125" style="1" customWidth="1"/>
    <col min="11781" max="12027" width="9.140625" style="1"/>
    <col min="12028" max="12028" width="6.140625" style="1" customWidth="1"/>
    <col min="12029" max="12029" width="10.140625" style="1" customWidth="1"/>
    <col min="12030" max="12030" width="50.28515625" style="1" customWidth="1"/>
    <col min="12031" max="12031" width="13.42578125" style="1" customWidth="1"/>
    <col min="12032" max="12032" width="14.42578125" style="1" customWidth="1"/>
    <col min="12033" max="12035" width="17" style="1" customWidth="1"/>
    <col min="12036" max="12036" width="15.42578125" style="1" customWidth="1"/>
    <col min="12037" max="12283" width="9.140625" style="1"/>
    <col min="12284" max="12284" width="6.140625" style="1" customWidth="1"/>
    <col min="12285" max="12285" width="10.140625" style="1" customWidth="1"/>
    <col min="12286" max="12286" width="50.28515625" style="1" customWidth="1"/>
    <col min="12287" max="12287" width="13.42578125" style="1" customWidth="1"/>
    <col min="12288" max="12288" width="14.42578125" style="1" customWidth="1"/>
    <col min="12289" max="12291" width="17" style="1" customWidth="1"/>
    <col min="12292" max="12292" width="15.42578125" style="1" customWidth="1"/>
    <col min="12293" max="12539" width="9.140625" style="1"/>
    <col min="12540" max="12540" width="6.140625" style="1" customWidth="1"/>
    <col min="12541" max="12541" width="10.140625" style="1" customWidth="1"/>
    <col min="12542" max="12542" width="50.28515625" style="1" customWidth="1"/>
    <col min="12543" max="12543" width="13.42578125" style="1" customWidth="1"/>
    <col min="12544" max="12544" width="14.42578125" style="1" customWidth="1"/>
    <col min="12545" max="12547" width="17" style="1" customWidth="1"/>
    <col min="12548" max="12548" width="15.42578125" style="1" customWidth="1"/>
    <col min="12549" max="12795" width="9.140625" style="1"/>
    <col min="12796" max="12796" width="6.140625" style="1" customWidth="1"/>
    <col min="12797" max="12797" width="10.140625" style="1" customWidth="1"/>
    <col min="12798" max="12798" width="50.28515625" style="1" customWidth="1"/>
    <col min="12799" max="12799" width="13.42578125" style="1" customWidth="1"/>
    <col min="12800" max="12800" width="14.42578125" style="1" customWidth="1"/>
    <col min="12801" max="12803" width="17" style="1" customWidth="1"/>
    <col min="12804" max="12804" width="15.42578125" style="1" customWidth="1"/>
    <col min="12805" max="13051" width="9.140625" style="1"/>
    <col min="13052" max="13052" width="6.140625" style="1" customWidth="1"/>
    <col min="13053" max="13053" width="10.140625" style="1" customWidth="1"/>
    <col min="13054" max="13054" width="50.28515625" style="1" customWidth="1"/>
    <col min="13055" max="13055" width="13.42578125" style="1" customWidth="1"/>
    <col min="13056" max="13056" width="14.42578125" style="1" customWidth="1"/>
    <col min="13057" max="13059" width="17" style="1" customWidth="1"/>
    <col min="13060" max="13060" width="15.42578125" style="1" customWidth="1"/>
    <col min="13061" max="13307" width="9.140625" style="1"/>
    <col min="13308" max="13308" width="6.140625" style="1" customWidth="1"/>
    <col min="13309" max="13309" width="10.140625" style="1" customWidth="1"/>
    <col min="13310" max="13310" width="50.28515625" style="1" customWidth="1"/>
    <col min="13311" max="13311" width="13.42578125" style="1" customWidth="1"/>
    <col min="13312" max="13312" width="14.42578125" style="1" customWidth="1"/>
    <col min="13313" max="13315" width="17" style="1" customWidth="1"/>
    <col min="13316" max="13316" width="15.42578125" style="1" customWidth="1"/>
    <col min="13317" max="13563" width="9.140625" style="1"/>
    <col min="13564" max="13564" width="6.140625" style="1" customWidth="1"/>
    <col min="13565" max="13565" width="10.140625" style="1" customWidth="1"/>
    <col min="13566" max="13566" width="50.28515625" style="1" customWidth="1"/>
    <col min="13567" max="13567" width="13.42578125" style="1" customWidth="1"/>
    <col min="13568" max="13568" width="14.42578125" style="1" customWidth="1"/>
    <col min="13569" max="13571" width="17" style="1" customWidth="1"/>
    <col min="13572" max="13572" width="15.42578125" style="1" customWidth="1"/>
    <col min="13573" max="13819" width="9.140625" style="1"/>
    <col min="13820" max="13820" width="6.140625" style="1" customWidth="1"/>
    <col min="13821" max="13821" width="10.140625" style="1" customWidth="1"/>
    <col min="13822" max="13822" width="50.28515625" style="1" customWidth="1"/>
    <col min="13823" max="13823" width="13.42578125" style="1" customWidth="1"/>
    <col min="13824" max="13824" width="14.42578125" style="1" customWidth="1"/>
    <col min="13825" max="13827" width="17" style="1" customWidth="1"/>
    <col min="13828" max="13828" width="15.42578125" style="1" customWidth="1"/>
    <col min="13829" max="14075" width="9.140625" style="1"/>
    <col min="14076" max="14076" width="6.140625" style="1" customWidth="1"/>
    <col min="14077" max="14077" width="10.140625" style="1" customWidth="1"/>
    <col min="14078" max="14078" width="50.28515625" style="1" customWidth="1"/>
    <col min="14079" max="14079" width="13.42578125" style="1" customWidth="1"/>
    <col min="14080" max="14080" width="14.42578125" style="1" customWidth="1"/>
    <col min="14081" max="14083" width="17" style="1" customWidth="1"/>
    <col min="14084" max="14084" width="15.42578125" style="1" customWidth="1"/>
    <col min="14085" max="14331" width="9.140625" style="1"/>
    <col min="14332" max="14332" width="6.140625" style="1" customWidth="1"/>
    <col min="14333" max="14333" width="10.140625" style="1" customWidth="1"/>
    <col min="14334" max="14334" width="50.28515625" style="1" customWidth="1"/>
    <col min="14335" max="14335" width="13.42578125" style="1" customWidth="1"/>
    <col min="14336" max="14336" width="14.42578125" style="1" customWidth="1"/>
    <col min="14337" max="14339" width="17" style="1" customWidth="1"/>
    <col min="14340" max="14340" width="15.42578125" style="1" customWidth="1"/>
    <col min="14341" max="14587" width="9.140625" style="1"/>
    <col min="14588" max="14588" width="6.140625" style="1" customWidth="1"/>
    <col min="14589" max="14589" width="10.140625" style="1" customWidth="1"/>
    <col min="14590" max="14590" width="50.28515625" style="1" customWidth="1"/>
    <col min="14591" max="14591" width="13.42578125" style="1" customWidth="1"/>
    <col min="14592" max="14592" width="14.42578125" style="1" customWidth="1"/>
    <col min="14593" max="14595" width="17" style="1" customWidth="1"/>
    <col min="14596" max="14596" width="15.42578125" style="1" customWidth="1"/>
    <col min="14597" max="14843" width="9.140625" style="1"/>
    <col min="14844" max="14844" width="6.140625" style="1" customWidth="1"/>
    <col min="14845" max="14845" width="10.140625" style="1" customWidth="1"/>
    <col min="14846" max="14846" width="50.28515625" style="1" customWidth="1"/>
    <col min="14847" max="14847" width="13.42578125" style="1" customWidth="1"/>
    <col min="14848" max="14848" width="14.42578125" style="1" customWidth="1"/>
    <col min="14849" max="14851" width="17" style="1" customWidth="1"/>
    <col min="14852" max="14852" width="15.42578125" style="1" customWidth="1"/>
    <col min="14853" max="15099" width="9.140625" style="1"/>
    <col min="15100" max="15100" width="6.140625" style="1" customWidth="1"/>
    <col min="15101" max="15101" width="10.140625" style="1" customWidth="1"/>
    <col min="15102" max="15102" width="50.28515625" style="1" customWidth="1"/>
    <col min="15103" max="15103" width="13.42578125" style="1" customWidth="1"/>
    <col min="15104" max="15104" width="14.42578125" style="1" customWidth="1"/>
    <col min="15105" max="15107" width="17" style="1" customWidth="1"/>
    <col min="15108" max="15108" width="15.42578125" style="1" customWidth="1"/>
    <col min="15109" max="15355" width="9.140625" style="1"/>
    <col min="15356" max="15356" width="6.140625" style="1" customWidth="1"/>
    <col min="15357" max="15357" width="10.140625" style="1" customWidth="1"/>
    <col min="15358" max="15358" width="50.28515625" style="1" customWidth="1"/>
    <col min="15359" max="15359" width="13.42578125" style="1" customWidth="1"/>
    <col min="15360" max="15360" width="14.42578125" style="1" customWidth="1"/>
    <col min="15361" max="15363" width="17" style="1" customWidth="1"/>
    <col min="15364" max="15364" width="15.42578125" style="1" customWidth="1"/>
    <col min="15365" max="15611" width="9.140625" style="1"/>
    <col min="15612" max="15612" width="6.140625" style="1" customWidth="1"/>
    <col min="15613" max="15613" width="10.140625" style="1" customWidth="1"/>
    <col min="15614" max="15614" width="50.28515625" style="1" customWidth="1"/>
    <col min="15615" max="15615" width="13.42578125" style="1" customWidth="1"/>
    <col min="15616" max="15616" width="14.42578125" style="1" customWidth="1"/>
    <col min="15617" max="15619" width="17" style="1" customWidth="1"/>
    <col min="15620" max="15620" width="15.42578125" style="1" customWidth="1"/>
    <col min="15621" max="15867" width="9.140625" style="1"/>
    <col min="15868" max="15868" width="6.140625" style="1" customWidth="1"/>
    <col min="15869" max="15869" width="10.140625" style="1" customWidth="1"/>
    <col min="15870" max="15870" width="50.28515625" style="1" customWidth="1"/>
    <col min="15871" max="15871" width="13.42578125" style="1" customWidth="1"/>
    <col min="15872" max="15872" width="14.42578125" style="1" customWidth="1"/>
    <col min="15873" max="15875" width="17" style="1" customWidth="1"/>
    <col min="15876" max="15876" width="15.42578125" style="1" customWidth="1"/>
    <col min="15877" max="16123" width="9.140625" style="1"/>
    <col min="16124" max="16124" width="6.140625" style="1" customWidth="1"/>
    <col min="16125" max="16125" width="10.140625" style="1" customWidth="1"/>
    <col min="16126" max="16126" width="50.28515625" style="1" customWidth="1"/>
    <col min="16127" max="16127" width="13.42578125" style="1" customWidth="1"/>
    <col min="16128" max="16128" width="14.42578125" style="1" customWidth="1"/>
    <col min="16129" max="16131" width="17" style="1" customWidth="1"/>
    <col min="16132" max="16132" width="15.42578125" style="1" customWidth="1"/>
    <col min="16133" max="16384" width="9.140625" style="1"/>
  </cols>
  <sheetData>
    <row r="1" spans="1:12" ht="32.25" customHeight="1"/>
    <row r="2" spans="1:12" ht="27.95" customHeight="1">
      <c r="C2" s="2" t="s">
        <v>0</v>
      </c>
    </row>
    <row r="3" spans="1:12" ht="27.95" customHeight="1">
      <c r="C3" s="3">
        <v>44700</v>
      </c>
    </row>
    <row r="4" spans="1:12" ht="27.95" customHeight="1">
      <c r="C4" s="4"/>
    </row>
    <row r="5" spans="1:12" ht="15.95" customHeight="1">
      <c r="C5" s="4"/>
    </row>
    <row r="6" spans="1:12" ht="15.95" customHeight="1">
      <c r="C6" s="5"/>
    </row>
    <row r="7" spans="1:12" s="10" customFormat="1" ht="15.95" customHeight="1">
      <c r="A7" s="6" t="s">
        <v>1</v>
      </c>
      <c r="B7" s="7" t="s">
        <v>2</v>
      </c>
      <c r="C7" s="8" t="s">
        <v>3</v>
      </c>
      <c r="D7" s="9" t="s">
        <v>4</v>
      </c>
      <c r="F7" s="9" t="s">
        <v>5</v>
      </c>
      <c r="G7" s="9" t="s">
        <v>6</v>
      </c>
      <c r="H7" s="9" t="s">
        <v>7</v>
      </c>
      <c r="I7" s="9" t="s">
        <v>8</v>
      </c>
      <c r="J7" s="9" t="s">
        <v>9</v>
      </c>
      <c r="K7" s="9" t="s">
        <v>10</v>
      </c>
      <c r="L7" s="9" t="s">
        <v>11</v>
      </c>
    </row>
    <row r="8" spans="1:12" ht="15.95" customHeight="1">
      <c r="A8" s="11">
        <v>1</v>
      </c>
      <c r="B8" s="12" t="s">
        <v>12</v>
      </c>
      <c r="C8" s="13" t="s">
        <v>13</v>
      </c>
      <c r="D8" s="14">
        <f>'[1]necons IANUARIE 2022'!E6</f>
        <v>2420</v>
      </c>
      <c r="E8" s="15">
        <f>D8/20</f>
        <v>121</v>
      </c>
      <c r="F8" s="14">
        <v>2420</v>
      </c>
      <c r="G8" s="14">
        <v>2080</v>
      </c>
      <c r="H8" s="14">
        <f>D8+F8+G8</f>
        <v>6920</v>
      </c>
      <c r="I8" s="14">
        <v>1520</v>
      </c>
      <c r="J8" s="14">
        <v>5320</v>
      </c>
      <c r="K8" s="14">
        <v>5320</v>
      </c>
      <c r="L8" s="14">
        <f>I8+J8+K8</f>
        <v>12160</v>
      </c>
    </row>
    <row r="9" spans="1:12" ht="15.95" customHeight="1">
      <c r="A9" s="11">
        <v>2</v>
      </c>
      <c r="B9" s="16" t="s">
        <v>14</v>
      </c>
      <c r="C9" s="17" t="s">
        <v>15</v>
      </c>
      <c r="D9" s="14">
        <f>'[1]necons IANUARIE 2022'!E7</f>
        <v>2540</v>
      </c>
      <c r="E9" s="15">
        <f>D9/20</f>
        <v>127</v>
      </c>
      <c r="F9" s="14">
        <v>2540</v>
      </c>
      <c r="G9" s="14">
        <v>2240</v>
      </c>
      <c r="H9" s="14">
        <f>D9+F9+G9</f>
        <v>7320</v>
      </c>
      <c r="I9" s="14">
        <v>152</v>
      </c>
      <c r="J9" s="14">
        <v>7144</v>
      </c>
      <c r="K9" s="14">
        <v>5624</v>
      </c>
      <c r="L9" s="14">
        <f>I9+J9+K9</f>
        <v>12920</v>
      </c>
    </row>
    <row r="10" spans="1:12" ht="15.95" customHeight="1">
      <c r="A10" s="11">
        <v>3</v>
      </c>
      <c r="B10" s="16" t="s">
        <v>16</v>
      </c>
      <c r="C10" s="13" t="s">
        <v>17</v>
      </c>
      <c r="D10" s="14">
        <f>'[1]necons IANUARIE 2022'!E8</f>
        <v>10200</v>
      </c>
      <c r="E10" s="15">
        <f>D10/20</f>
        <v>510</v>
      </c>
      <c r="F10" s="14">
        <v>10840</v>
      </c>
      <c r="G10" s="14">
        <v>9380</v>
      </c>
      <c r="H10" s="14">
        <f>D10+F10+G10</f>
        <v>30420</v>
      </c>
      <c r="I10" s="14">
        <v>6498</v>
      </c>
      <c r="J10" s="14">
        <v>23826</v>
      </c>
      <c r="K10" s="14">
        <v>23370</v>
      </c>
      <c r="L10" s="14">
        <f>I10+J10+K10</f>
        <v>53694</v>
      </c>
    </row>
    <row r="11" spans="1:12" ht="15.95" customHeight="1">
      <c r="A11" s="11">
        <v>4</v>
      </c>
      <c r="B11" s="11" t="s">
        <v>18</v>
      </c>
      <c r="C11" s="18" t="s">
        <v>19</v>
      </c>
      <c r="D11" s="14">
        <f>'[1]necons IANUARIE 2022'!E9</f>
        <v>200</v>
      </c>
      <c r="E11" s="15">
        <f>D11/20</f>
        <v>10</v>
      </c>
      <c r="F11" s="14">
        <v>220</v>
      </c>
      <c r="G11" s="14">
        <v>220</v>
      </c>
      <c r="H11" s="14">
        <f>D11+F11+G11</f>
        <v>640</v>
      </c>
      <c r="I11" s="14">
        <v>114</v>
      </c>
      <c r="J11" s="14">
        <v>532</v>
      </c>
      <c r="K11" s="14">
        <v>494</v>
      </c>
      <c r="L11" s="14">
        <f>I11+J11+K11</f>
        <v>1140</v>
      </c>
    </row>
    <row r="12" spans="1:12" ht="15.95" customHeight="1">
      <c r="A12" s="11">
        <v>5</v>
      </c>
      <c r="B12" s="11" t="s">
        <v>20</v>
      </c>
      <c r="C12" s="18" t="s">
        <v>21</v>
      </c>
      <c r="D12" s="14">
        <f>'[1]necons IANUARIE 2022'!E10</f>
        <v>3160</v>
      </c>
      <c r="E12" s="15">
        <f>D12/20</f>
        <v>158</v>
      </c>
      <c r="F12" s="14">
        <v>3920</v>
      </c>
      <c r="G12" s="14">
        <v>3100</v>
      </c>
      <c r="H12" s="14">
        <f>D12+F12+G12</f>
        <v>10180</v>
      </c>
      <c r="I12" s="14">
        <v>342</v>
      </c>
      <c r="J12" s="14">
        <v>9804</v>
      </c>
      <c r="K12" s="14">
        <v>7828</v>
      </c>
      <c r="L12" s="14">
        <f>I12+J12+K12</f>
        <v>17974</v>
      </c>
    </row>
    <row r="13" spans="1:12" ht="15.95" customHeight="1">
      <c r="A13" s="11">
        <v>6</v>
      </c>
      <c r="B13" s="11" t="s">
        <v>22</v>
      </c>
      <c r="C13" s="19" t="s">
        <v>23</v>
      </c>
      <c r="D13" s="14">
        <f>'[1]necons IANUARIE 2022'!E11</f>
        <v>1160</v>
      </c>
      <c r="E13" s="15">
        <f>D13/20</f>
        <v>58</v>
      </c>
      <c r="F13" s="14">
        <v>1160</v>
      </c>
      <c r="G13" s="14">
        <v>1040</v>
      </c>
      <c r="H13" s="14">
        <f>D13+F13+G13</f>
        <v>3360</v>
      </c>
      <c r="I13" s="14">
        <v>760</v>
      </c>
      <c r="J13" s="14">
        <v>2584</v>
      </c>
      <c r="K13" s="14">
        <v>2584</v>
      </c>
      <c r="L13" s="14">
        <f>I13+J13+K13</f>
        <v>5928</v>
      </c>
    </row>
    <row r="14" spans="1:12" ht="15.95" customHeight="1">
      <c r="A14" s="11">
        <v>7</v>
      </c>
      <c r="B14" s="12" t="s">
        <v>24</v>
      </c>
      <c r="C14" s="13" t="s">
        <v>25</v>
      </c>
      <c r="D14" s="14">
        <f>'[1]necons IANUARIE 2022'!E12</f>
        <v>1320</v>
      </c>
      <c r="E14" s="15">
        <f>D14/20</f>
        <v>66</v>
      </c>
      <c r="F14" s="14">
        <v>1300</v>
      </c>
      <c r="G14" s="14">
        <v>1200</v>
      </c>
      <c r="H14" s="14">
        <f>D14+F14+G14</f>
        <v>3820</v>
      </c>
      <c r="I14" s="14">
        <v>874</v>
      </c>
      <c r="J14" s="14">
        <v>2926</v>
      </c>
      <c r="K14" s="14">
        <v>2926</v>
      </c>
      <c r="L14" s="14">
        <f>I14+J14+K14</f>
        <v>6726</v>
      </c>
    </row>
    <row r="15" spans="1:12" s="21" customFormat="1" ht="15.95" customHeight="1">
      <c r="A15" s="11">
        <v>8</v>
      </c>
      <c r="B15" s="16" t="s">
        <v>26</v>
      </c>
      <c r="C15" s="20" t="s">
        <v>27</v>
      </c>
      <c r="D15" s="14">
        <f>'[1]necons IANUARIE 2022'!E13</f>
        <v>780</v>
      </c>
      <c r="E15" s="15">
        <f>D15/20</f>
        <v>39</v>
      </c>
      <c r="F15" s="14">
        <v>900</v>
      </c>
      <c r="G15" s="14">
        <v>760</v>
      </c>
      <c r="H15" s="14">
        <f>D15+F15+G15</f>
        <v>2440</v>
      </c>
      <c r="I15" s="14">
        <v>570</v>
      </c>
      <c r="J15" s="14">
        <v>1900</v>
      </c>
      <c r="K15" s="14">
        <v>1900</v>
      </c>
      <c r="L15" s="14">
        <f>I15+J15+K15</f>
        <v>4370</v>
      </c>
    </row>
    <row r="16" spans="1:12" s="21" customFormat="1" ht="15.95" customHeight="1">
      <c r="A16" s="11">
        <v>9</v>
      </c>
      <c r="B16" s="16" t="s">
        <v>28</v>
      </c>
      <c r="C16" s="13" t="s">
        <v>29</v>
      </c>
      <c r="D16" s="14">
        <f>'[1]necons IANUARIE 2022'!E14</f>
        <v>1120</v>
      </c>
      <c r="E16" s="15">
        <f>D16/20</f>
        <v>56</v>
      </c>
      <c r="F16" s="14">
        <v>1120</v>
      </c>
      <c r="G16" s="14">
        <v>980</v>
      </c>
      <c r="H16" s="14">
        <f>D16+F16+G16</f>
        <v>3220</v>
      </c>
      <c r="I16" s="14">
        <v>722</v>
      </c>
      <c r="J16" s="14">
        <v>2470</v>
      </c>
      <c r="K16" s="14">
        <v>2470</v>
      </c>
      <c r="L16" s="14">
        <f>I16+J16+K16</f>
        <v>5662</v>
      </c>
    </row>
    <row r="17" spans="1:12" s="21" customFormat="1" ht="15.95" customHeight="1">
      <c r="A17" s="11">
        <v>10</v>
      </c>
      <c r="B17" s="16" t="s">
        <v>30</v>
      </c>
      <c r="C17" s="13" t="s">
        <v>31</v>
      </c>
      <c r="D17" s="14">
        <f>'[1]necons IANUARIE 2022'!E15</f>
        <v>140</v>
      </c>
      <c r="E17" s="15">
        <f>D17/20</f>
        <v>7</v>
      </c>
      <c r="F17" s="14">
        <v>140</v>
      </c>
      <c r="G17" s="14">
        <v>120</v>
      </c>
      <c r="H17" s="14">
        <f>D17+F17+G17</f>
        <v>400</v>
      </c>
      <c r="I17" s="14">
        <v>190</v>
      </c>
      <c r="J17" s="14">
        <v>342</v>
      </c>
      <c r="K17" s="14">
        <v>342</v>
      </c>
      <c r="L17" s="14">
        <f>I17+J17+K17</f>
        <v>874</v>
      </c>
    </row>
    <row r="18" spans="1:12" s="21" customFormat="1" ht="15.95" customHeight="1">
      <c r="A18" s="11">
        <v>11</v>
      </c>
      <c r="B18" s="16" t="s">
        <v>32</v>
      </c>
      <c r="C18" s="13" t="s">
        <v>33</v>
      </c>
      <c r="D18" s="14">
        <f>'[1]necons IANUARIE 2022'!E16</f>
        <v>280</v>
      </c>
      <c r="E18" s="15">
        <f>D18/20</f>
        <v>14</v>
      </c>
      <c r="F18" s="14">
        <v>440</v>
      </c>
      <c r="G18" s="14">
        <v>420</v>
      </c>
      <c r="H18" s="14">
        <f>D18+F18+G18</f>
        <v>1140</v>
      </c>
      <c r="I18" s="14">
        <v>342</v>
      </c>
      <c r="J18" s="14">
        <v>874</v>
      </c>
      <c r="K18" s="14">
        <v>874</v>
      </c>
      <c r="L18" s="14">
        <f>I18+J18+K18</f>
        <v>2090</v>
      </c>
    </row>
    <row r="19" spans="1:12" s="21" customFormat="1" ht="15.95" customHeight="1">
      <c r="A19" s="11">
        <v>12</v>
      </c>
      <c r="B19" s="16" t="s">
        <v>34</v>
      </c>
      <c r="C19" s="13" t="s">
        <v>35</v>
      </c>
      <c r="D19" s="14">
        <f>'[1]necons IANUARIE 2022'!E17</f>
        <v>640</v>
      </c>
      <c r="E19" s="15">
        <f>D19/20</f>
        <v>32</v>
      </c>
      <c r="F19" s="14">
        <v>620</v>
      </c>
      <c r="G19" s="14">
        <v>580</v>
      </c>
      <c r="H19" s="14">
        <f>D19+F19+G19</f>
        <v>1840</v>
      </c>
      <c r="I19" s="14">
        <v>418</v>
      </c>
      <c r="J19" s="14">
        <v>1406</v>
      </c>
      <c r="K19" s="14">
        <v>1406</v>
      </c>
      <c r="L19" s="14">
        <f>I19+J19+K19</f>
        <v>3230</v>
      </c>
    </row>
    <row r="20" spans="1:12" s="21" customFormat="1" ht="15.95" customHeight="1">
      <c r="A20" s="11">
        <v>13</v>
      </c>
      <c r="B20" s="16" t="s">
        <v>36</v>
      </c>
      <c r="C20" s="13" t="s">
        <v>37</v>
      </c>
      <c r="D20" s="14">
        <f>'[1]necons IANUARIE 2022'!E18</f>
        <v>740</v>
      </c>
      <c r="E20" s="15">
        <f>D20/20</f>
        <v>37</v>
      </c>
      <c r="F20" s="14">
        <v>860</v>
      </c>
      <c r="G20" s="14">
        <v>780</v>
      </c>
      <c r="H20" s="14">
        <f>D20+F20+G20</f>
        <v>2380</v>
      </c>
      <c r="I20" s="14">
        <v>532</v>
      </c>
      <c r="J20" s="14">
        <v>1824</v>
      </c>
      <c r="K20" s="14">
        <v>1824</v>
      </c>
      <c r="L20" s="14">
        <f>I20+J20+K20</f>
        <v>4180</v>
      </c>
    </row>
    <row r="21" spans="1:12" s="21" customFormat="1" ht="15.95" customHeight="1">
      <c r="A21" s="11">
        <v>14</v>
      </c>
      <c r="B21" s="11" t="s">
        <v>38</v>
      </c>
      <c r="C21" s="18" t="s">
        <v>39</v>
      </c>
      <c r="D21" s="14">
        <f>'[1]necons IANUARIE 2022'!E19</f>
        <v>2180</v>
      </c>
      <c r="E21" s="15">
        <f>D21/20</f>
        <v>109</v>
      </c>
      <c r="F21" s="14">
        <v>2740</v>
      </c>
      <c r="G21" s="14">
        <v>2740</v>
      </c>
      <c r="H21" s="14">
        <f>D21+F21+G21</f>
        <v>7660</v>
      </c>
      <c r="I21" s="14">
        <v>1748</v>
      </c>
      <c r="J21" s="14">
        <v>5890</v>
      </c>
      <c r="K21" s="14">
        <v>5890</v>
      </c>
      <c r="L21" s="14">
        <f>I21+J21+K21</f>
        <v>13528</v>
      </c>
    </row>
    <row r="22" spans="1:12" s="21" customFormat="1" ht="15.95" customHeight="1">
      <c r="A22" s="11">
        <v>15</v>
      </c>
      <c r="B22" s="11" t="s">
        <v>40</v>
      </c>
      <c r="C22" s="18" t="s">
        <v>41</v>
      </c>
      <c r="D22" s="14">
        <f>'[1]necons IANUARIE 2022'!E20</f>
        <v>280</v>
      </c>
      <c r="E22" s="15">
        <f>D22/20</f>
        <v>14</v>
      </c>
      <c r="F22" s="14">
        <v>360</v>
      </c>
      <c r="G22" s="14">
        <v>280</v>
      </c>
      <c r="H22" s="14">
        <f>D22+F22+G22</f>
        <v>920</v>
      </c>
      <c r="I22" s="14">
        <v>228</v>
      </c>
      <c r="J22" s="14">
        <v>722</v>
      </c>
      <c r="K22" s="14">
        <v>722</v>
      </c>
      <c r="L22" s="14">
        <f>I22+J22+K22</f>
        <v>1672</v>
      </c>
    </row>
    <row r="23" spans="1:12" ht="15.95" customHeight="1">
      <c r="A23" s="11">
        <v>16</v>
      </c>
      <c r="B23" s="16" t="s">
        <v>42</v>
      </c>
      <c r="C23" s="18" t="s">
        <v>43</v>
      </c>
      <c r="D23" s="14">
        <f>'[1]necons IANUARIE 2022'!E21</f>
        <v>3100</v>
      </c>
      <c r="E23" s="15">
        <f>D23/20</f>
        <v>155</v>
      </c>
      <c r="F23" s="14">
        <v>3160</v>
      </c>
      <c r="G23" s="14">
        <v>2800</v>
      </c>
      <c r="H23" s="14">
        <f>D23+F23+G23</f>
        <v>9060</v>
      </c>
      <c r="I23" s="14">
        <v>2090</v>
      </c>
      <c r="J23" s="14">
        <v>6954</v>
      </c>
      <c r="K23" s="14">
        <v>6954</v>
      </c>
      <c r="L23" s="14">
        <f>I23+J23+K23</f>
        <v>15998</v>
      </c>
    </row>
    <row r="24" spans="1:12" ht="15.95" customHeight="1">
      <c r="A24" s="11">
        <v>17</v>
      </c>
      <c r="B24" s="16" t="s">
        <v>44</v>
      </c>
      <c r="C24" s="13" t="s">
        <v>45</v>
      </c>
      <c r="D24" s="14">
        <f>'[1]necons IANUARIE 2022'!E22</f>
        <v>160</v>
      </c>
      <c r="E24" s="15">
        <f>D24/20</f>
        <v>8</v>
      </c>
      <c r="F24" s="14">
        <v>220</v>
      </c>
      <c r="G24" s="14">
        <v>180</v>
      </c>
      <c r="H24" s="14">
        <f>D24+F24+G24</f>
        <v>560</v>
      </c>
      <c r="I24" s="14">
        <v>114</v>
      </c>
      <c r="J24" s="14">
        <v>1064</v>
      </c>
      <c r="K24" s="14">
        <v>418</v>
      </c>
      <c r="L24" s="14">
        <f>I24+J24+K24</f>
        <v>1596</v>
      </c>
    </row>
    <row r="25" spans="1:12" s="27" customFormat="1" ht="20.100000000000001" customHeight="1">
      <c r="A25" s="22">
        <v>18</v>
      </c>
      <c r="B25" s="23" t="s">
        <v>46</v>
      </c>
      <c r="C25" s="24" t="s">
        <v>47</v>
      </c>
      <c r="D25" s="25">
        <f>'[1]necons IANUARIE 2022'!E23</f>
        <v>320</v>
      </c>
      <c r="E25" s="26">
        <f>D25/20</f>
        <v>16</v>
      </c>
      <c r="F25" s="25">
        <v>660</v>
      </c>
      <c r="G25" s="25">
        <v>520</v>
      </c>
      <c r="H25" s="25">
        <f>D25+F25+G25</f>
        <v>1500</v>
      </c>
      <c r="I25" s="25">
        <v>266</v>
      </c>
      <c r="J25" s="25">
        <v>0</v>
      </c>
      <c r="K25" s="25">
        <v>0</v>
      </c>
      <c r="L25" s="25">
        <f>I25+J25+K25</f>
        <v>266</v>
      </c>
    </row>
    <row r="26" spans="1:12" ht="20.100000000000001" customHeight="1">
      <c r="A26" s="11">
        <v>19</v>
      </c>
      <c r="B26" s="16" t="s">
        <v>48</v>
      </c>
      <c r="C26" s="13" t="s">
        <v>49</v>
      </c>
      <c r="D26" s="14">
        <f>'[1]necons IANUARIE 2022'!E24</f>
        <v>0</v>
      </c>
      <c r="E26" s="15">
        <f>D26/20</f>
        <v>0</v>
      </c>
      <c r="F26" s="14">
        <v>560</v>
      </c>
      <c r="G26" s="14">
        <v>360</v>
      </c>
      <c r="H26" s="14">
        <f>D26+F26+G26</f>
        <v>920</v>
      </c>
      <c r="I26" s="14">
        <v>684</v>
      </c>
      <c r="J26" s="14">
        <v>722</v>
      </c>
      <c r="K26" s="14">
        <v>722</v>
      </c>
      <c r="L26" s="14">
        <f>I26+J26+K26</f>
        <v>2128</v>
      </c>
    </row>
    <row r="27" spans="1:12" ht="20.100000000000001" customHeight="1">
      <c r="A27" s="11">
        <v>20</v>
      </c>
      <c r="B27" s="16" t="s">
        <v>50</v>
      </c>
      <c r="C27" s="13" t="s">
        <v>51</v>
      </c>
      <c r="D27" s="14">
        <f>'[1]necons IANUARIE 2022'!E25</f>
        <v>1780</v>
      </c>
      <c r="E27" s="15">
        <f>D27/20</f>
        <v>89</v>
      </c>
      <c r="F27" s="14">
        <v>1780</v>
      </c>
      <c r="G27" s="14">
        <v>1660</v>
      </c>
      <c r="H27" s="14">
        <f>D27+F27+G27</f>
        <v>5220</v>
      </c>
      <c r="I27" s="14">
        <v>1216</v>
      </c>
      <c r="J27" s="14">
        <v>4028</v>
      </c>
      <c r="K27" s="14">
        <v>4028</v>
      </c>
      <c r="L27" s="14">
        <f>I27+J27+K27</f>
        <v>9272</v>
      </c>
    </row>
    <row r="28" spans="1:12" s="30" customFormat="1" ht="28.5" customHeight="1">
      <c r="A28" s="28"/>
      <c r="B28" s="28"/>
      <c r="C28" s="28" t="s">
        <v>52</v>
      </c>
      <c r="D28" s="29">
        <f>SUM(D8:D27)</f>
        <v>32520</v>
      </c>
      <c r="F28" s="29">
        <f>SUM(F8:F27)</f>
        <v>35960</v>
      </c>
      <c r="G28" s="29">
        <f>SUM(G8:G27)</f>
        <v>31440</v>
      </c>
      <c r="H28" s="29">
        <f>SUM(H8:H27)</f>
        <v>99920</v>
      </c>
      <c r="I28" s="29">
        <f>SUM(I8:I27)</f>
        <v>19380</v>
      </c>
      <c r="J28" s="29">
        <f>SUM(J8:J27)</f>
        <v>80332</v>
      </c>
      <c r="K28" s="29">
        <f>SUM(K8:K27)</f>
        <v>75696</v>
      </c>
      <c r="L28" s="29">
        <f>SUM(L8:L27)</f>
        <v>175408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S23"/>
  <sheetViews>
    <sheetView tabSelected="1" workbookViewId="0">
      <selection activeCell="D36" sqref="D36"/>
    </sheetView>
  </sheetViews>
  <sheetFormatPr defaultRowHeight="16.5"/>
  <cols>
    <col min="1" max="1" width="7.140625" style="34" customWidth="1"/>
    <col min="2" max="2" width="9.28515625" style="34" customWidth="1"/>
    <col min="3" max="3" width="7" style="34" customWidth="1"/>
    <col min="4" max="4" width="63.140625" style="34" customWidth="1"/>
    <col min="5" max="12" width="17" style="34" customWidth="1"/>
    <col min="13" max="14" width="9.85546875" style="34" bestFit="1" customWidth="1"/>
    <col min="15" max="15" width="9.140625" style="34"/>
    <col min="16" max="19" width="9.140625" style="50"/>
    <col min="20" max="16384" width="9.140625" style="34"/>
  </cols>
  <sheetData>
    <row r="3" spans="1:19">
      <c r="A3" s="32" t="s">
        <v>56</v>
      </c>
      <c r="B3" s="33"/>
      <c r="C3" s="33"/>
      <c r="D3" s="33"/>
      <c r="P3" s="34"/>
      <c r="Q3" s="34"/>
      <c r="R3" s="34"/>
      <c r="S3" s="34"/>
    </row>
    <row r="4" spans="1:19">
      <c r="B4" s="35"/>
      <c r="C4" s="36"/>
      <c r="P4" s="34"/>
      <c r="Q4" s="34"/>
      <c r="R4" s="34"/>
      <c r="S4" s="34"/>
    </row>
    <row r="5" spans="1:19">
      <c r="B5" s="37" t="s">
        <v>83</v>
      </c>
      <c r="C5" s="38"/>
      <c r="D5" s="38"/>
      <c r="P5" s="34"/>
      <c r="Q5" s="34"/>
      <c r="R5" s="34"/>
      <c r="S5" s="34"/>
    </row>
    <row r="6" spans="1:19">
      <c r="B6" s="37" t="s">
        <v>84</v>
      </c>
      <c r="C6" s="37"/>
      <c r="D6" s="37"/>
      <c r="P6" s="34"/>
      <c r="Q6" s="34"/>
      <c r="R6" s="34"/>
      <c r="S6" s="34"/>
    </row>
    <row r="7" spans="1:19">
      <c r="D7" s="39"/>
      <c r="P7" s="34"/>
      <c r="Q7" s="34"/>
      <c r="R7" s="34"/>
      <c r="S7" s="34"/>
    </row>
    <row r="8" spans="1:19" ht="33">
      <c r="B8" s="40" t="s">
        <v>57</v>
      </c>
      <c r="C8" s="40" t="s">
        <v>58</v>
      </c>
      <c r="D8" s="40" t="s">
        <v>59</v>
      </c>
      <c r="E8" s="41" t="s">
        <v>4</v>
      </c>
      <c r="F8" s="41" t="s">
        <v>5</v>
      </c>
      <c r="G8" s="41" t="s">
        <v>6</v>
      </c>
      <c r="H8" s="41" t="s">
        <v>55</v>
      </c>
      <c r="I8" s="41" t="s">
        <v>8</v>
      </c>
      <c r="J8" s="41" t="s">
        <v>9</v>
      </c>
      <c r="K8" s="41" t="s">
        <v>10</v>
      </c>
      <c r="L8" s="41" t="s">
        <v>11</v>
      </c>
      <c r="P8" s="34"/>
      <c r="Q8" s="34"/>
      <c r="R8" s="34"/>
      <c r="S8" s="34"/>
    </row>
    <row r="9" spans="1:19">
      <c r="B9" s="42" t="s">
        <v>60</v>
      </c>
      <c r="C9" s="42" t="s">
        <v>61</v>
      </c>
      <c r="D9" s="43" t="s">
        <v>62</v>
      </c>
      <c r="E9" s="44">
        <v>824000</v>
      </c>
      <c r="F9" s="44">
        <v>772000</v>
      </c>
      <c r="G9" s="44">
        <v>1016000</v>
      </c>
      <c r="H9" s="44">
        <v>2612000</v>
      </c>
      <c r="I9" s="44">
        <v>912000</v>
      </c>
      <c r="J9" s="44">
        <v>1004000</v>
      </c>
      <c r="K9" s="44">
        <v>1056000</v>
      </c>
      <c r="L9" s="44">
        <v>2972000</v>
      </c>
      <c r="M9" s="45"/>
      <c r="N9" s="45"/>
      <c r="P9" s="34"/>
      <c r="Q9" s="34"/>
      <c r="R9" s="34"/>
      <c r="S9" s="34"/>
    </row>
    <row r="10" spans="1:19">
      <c r="B10" s="42" t="s">
        <v>63</v>
      </c>
      <c r="C10" s="42" t="s">
        <v>61</v>
      </c>
      <c r="D10" s="43" t="s">
        <v>64</v>
      </c>
      <c r="E10" s="44">
        <v>648000</v>
      </c>
      <c r="F10" s="44">
        <v>500000</v>
      </c>
      <c r="G10" s="44">
        <v>748000</v>
      </c>
      <c r="H10" s="44">
        <v>1896000</v>
      </c>
      <c r="I10" s="44">
        <v>1000000</v>
      </c>
      <c r="J10" s="44">
        <v>872000</v>
      </c>
      <c r="K10" s="44">
        <v>560000</v>
      </c>
      <c r="L10" s="44">
        <v>2432000</v>
      </c>
      <c r="M10" s="45"/>
      <c r="N10" s="45"/>
      <c r="P10" s="34"/>
      <c r="Q10" s="34"/>
      <c r="R10" s="34"/>
      <c r="S10" s="34"/>
    </row>
    <row r="11" spans="1:19">
      <c r="B11" s="42" t="s">
        <v>12</v>
      </c>
      <c r="C11" s="42" t="s">
        <v>61</v>
      </c>
      <c r="D11" s="43" t="s">
        <v>65</v>
      </c>
      <c r="E11" s="44">
        <v>256000</v>
      </c>
      <c r="F11" s="44">
        <v>388000</v>
      </c>
      <c r="G11" s="44">
        <v>460000</v>
      </c>
      <c r="H11" s="44">
        <v>1104000</v>
      </c>
      <c r="I11" s="44">
        <v>312000</v>
      </c>
      <c r="J11" s="44">
        <v>536000</v>
      </c>
      <c r="K11" s="44">
        <v>480000</v>
      </c>
      <c r="L11" s="44">
        <v>1328000</v>
      </c>
      <c r="M11" s="45"/>
      <c r="N11" s="45"/>
      <c r="P11" s="34"/>
      <c r="Q11" s="34"/>
      <c r="R11" s="34"/>
      <c r="S11" s="34"/>
    </row>
    <row r="12" spans="1:19">
      <c r="B12" s="42" t="s">
        <v>66</v>
      </c>
      <c r="C12" s="42" t="s">
        <v>61</v>
      </c>
      <c r="D12" s="43" t="s">
        <v>67</v>
      </c>
      <c r="E12" s="44"/>
      <c r="F12" s="44">
        <v>36000</v>
      </c>
      <c r="G12" s="44">
        <v>76000</v>
      </c>
      <c r="H12" s="44">
        <v>112000</v>
      </c>
      <c r="I12" s="44">
        <v>48000</v>
      </c>
      <c r="J12" s="44">
        <v>60000</v>
      </c>
      <c r="K12" s="44">
        <v>60000</v>
      </c>
      <c r="L12" s="44">
        <v>168000</v>
      </c>
      <c r="M12" s="45"/>
      <c r="N12" s="45"/>
      <c r="P12" s="34"/>
      <c r="Q12" s="34"/>
      <c r="R12" s="34"/>
      <c r="S12" s="34"/>
    </row>
    <row r="13" spans="1:19">
      <c r="B13" s="46"/>
      <c r="C13" s="46"/>
      <c r="D13" s="47" t="s">
        <v>52</v>
      </c>
      <c r="E13" s="48">
        <f>SUM(E9:E11)</f>
        <v>1728000</v>
      </c>
      <c r="F13" s="48">
        <f t="shared" ref="F13:L13" si="0">F9+F10+F11+F12</f>
        <v>1696000</v>
      </c>
      <c r="G13" s="48">
        <f t="shared" si="0"/>
        <v>2300000</v>
      </c>
      <c r="H13" s="48">
        <f t="shared" si="0"/>
        <v>5724000</v>
      </c>
      <c r="I13" s="48">
        <f t="shared" si="0"/>
        <v>2272000</v>
      </c>
      <c r="J13" s="48">
        <f t="shared" si="0"/>
        <v>2472000</v>
      </c>
      <c r="K13" s="48">
        <f t="shared" si="0"/>
        <v>2156000</v>
      </c>
      <c r="L13" s="48">
        <f t="shared" si="0"/>
        <v>6900000</v>
      </c>
      <c r="P13" s="34"/>
      <c r="Q13" s="34"/>
      <c r="R13" s="34"/>
      <c r="S13" s="34"/>
    </row>
    <row r="15" spans="1:19" hidden="1">
      <c r="D15" s="31" t="s">
        <v>53</v>
      </c>
      <c r="E15" s="49">
        <v>1732000</v>
      </c>
      <c r="P15" s="34"/>
      <c r="Q15" s="34"/>
      <c r="R15" s="34"/>
      <c r="S15" s="34"/>
    </row>
    <row r="16" spans="1:19" hidden="1">
      <c r="D16" s="32" t="s">
        <v>54</v>
      </c>
      <c r="F16" s="49">
        <v>3464000</v>
      </c>
      <c r="G16" s="49"/>
      <c r="H16" s="49"/>
      <c r="I16" s="49"/>
      <c r="J16" s="49"/>
      <c r="K16" s="49"/>
      <c r="L16" s="49"/>
      <c r="P16" s="34"/>
      <c r="Q16" s="34"/>
      <c r="R16" s="34"/>
      <c r="S16" s="34"/>
    </row>
    <row r="17" spans="4:19" hidden="1">
      <c r="D17" s="32" t="s">
        <v>68</v>
      </c>
      <c r="G17" s="49">
        <v>5256000</v>
      </c>
      <c r="H17" s="49"/>
      <c r="I17" s="49"/>
      <c r="J17" s="49"/>
      <c r="K17" s="49"/>
      <c r="L17" s="49"/>
      <c r="P17" s="34"/>
      <c r="Q17" s="34"/>
      <c r="R17" s="34"/>
      <c r="S17" s="34"/>
    </row>
    <row r="18" spans="4:19" hidden="1">
      <c r="D18" s="32" t="s">
        <v>69</v>
      </c>
      <c r="G18" s="49"/>
      <c r="H18" s="49">
        <v>5724000</v>
      </c>
      <c r="I18" s="49"/>
      <c r="J18" s="49"/>
      <c r="K18" s="49"/>
      <c r="L18" s="49"/>
      <c r="P18" s="34"/>
      <c r="Q18" s="34"/>
      <c r="R18" s="34"/>
      <c r="S18" s="34"/>
    </row>
    <row r="19" spans="4:19" hidden="1">
      <c r="D19" s="32" t="s">
        <v>70</v>
      </c>
      <c r="I19" s="49">
        <v>1908000</v>
      </c>
      <c r="J19" s="49"/>
      <c r="K19" s="49"/>
      <c r="P19" s="34"/>
      <c r="Q19" s="34"/>
      <c r="R19" s="34"/>
      <c r="S19" s="34"/>
    </row>
    <row r="20" spans="4:19" hidden="1"/>
    <row r="21" spans="4:19" hidden="1">
      <c r="D21" s="32" t="s">
        <v>11</v>
      </c>
      <c r="L21" s="49">
        <v>6900000</v>
      </c>
    </row>
    <row r="22" spans="4:19" hidden="1"/>
    <row r="23" spans="4:19" hidden="1"/>
  </sheetData>
  <mergeCells count="2">
    <mergeCell ref="B5:D5"/>
    <mergeCell ref="B6:D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4:M25"/>
  <sheetViews>
    <sheetView workbookViewId="0">
      <selection activeCell="D34" sqref="D34"/>
    </sheetView>
  </sheetViews>
  <sheetFormatPr defaultRowHeight="16.5"/>
  <cols>
    <col min="1" max="1" width="7.85546875" style="51" customWidth="1"/>
    <col min="2" max="2" width="9.28515625" style="51" customWidth="1"/>
    <col min="3" max="3" width="27.5703125" style="51" customWidth="1"/>
    <col min="4" max="7" width="12" style="51" customWidth="1"/>
    <col min="8" max="8" width="15.42578125" style="51" customWidth="1"/>
    <col min="9" max="11" width="12" style="51" customWidth="1"/>
    <col min="12" max="16384" width="9.140625" style="51"/>
  </cols>
  <sheetData>
    <row r="4" spans="1:13">
      <c r="A4" s="31" t="s">
        <v>71</v>
      </c>
    </row>
    <row r="5" spans="1:13">
      <c r="B5" s="52"/>
      <c r="C5" s="51" t="s">
        <v>72</v>
      </c>
    </row>
    <row r="6" spans="1:13">
      <c r="B6" s="53"/>
      <c r="C6" s="54" t="s">
        <v>82</v>
      </c>
    </row>
    <row r="7" spans="1:13">
      <c r="B7" s="55"/>
      <c r="C7" s="56"/>
      <c r="D7" s="56"/>
      <c r="E7" s="57"/>
      <c r="F7" s="57"/>
      <c r="G7" s="57"/>
      <c r="H7" s="57"/>
      <c r="I7" s="57"/>
      <c r="J7" s="57"/>
      <c r="K7" s="57"/>
    </row>
    <row r="8" spans="1:13" ht="24.75" customHeight="1">
      <c r="C8" s="54"/>
    </row>
    <row r="9" spans="1:13" s="60" customFormat="1" ht="47.25" customHeight="1">
      <c r="A9" s="58" t="s">
        <v>73</v>
      </c>
      <c r="B9" s="58" t="s">
        <v>57</v>
      </c>
      <c r="C9" s="58" t="s">
        <v>59</v>
      </c>
      <c r="D9" s="59">
        <v>44562</v>
      </c>
      <c r="E9" s="59">
        <v>44593</v>
      </c>
      <c r="F9" s="59">
        <v>44621</v>
      </c>
      <c r="G9" s="59" t="s">
        <v>7</v>
      </c>
      <c r="H9" s="59" t="s">
        <v>74</v>
      </c>
      <c r="I9" s="59">
        <v>44682</v>
      </c>
      <c r="J9" s="59" t="s">
        <v>75</v>
      </c>
      <c r="K9" s="59" t="s">
        <v>11</v>
      </c>
    </row>
    <row r="10" spans="1:13" ht="32.25" customHeight="1">
      <c r="A10" s="61">
        <v>1</v>
      </c>
      <c r="B10" s="62" t="s">
        <v>76</v>
      </c>
      <c r="C10" s="62" t="s">
        <v>77</v>
      </c>
      <c r="D10" s="63">
        <v>701</v>
      </c>
      <c r="E10" s="63">
        <v>701</v>
      </c>
      <c r="F10" s="63">
        <f>'[2]necons ewing MAR 2022'!E11</f>
        <v>701</v>
      </c>
      <c r="G10" s="63">
        <f>D10+E10+F10</f>
        <v>2103</v>
      </c>
      <c r="H10" s="63">
        <v>701</v>
      </c>
      <c r="I10" s="63">
        <v>2804</v>
      </c>
      <c r="J10" s="63">
        <v>1402</v>
      </c>
      <c r="K10" s="63">
        <f>H10+J10+I10</f>
        <v>4907</v>
      </c>
      <c r="L10" s="64"/>
      <c r="M10" s="64"/>
    </row>
    <row r="12" spans="1:13" ht="16.5" hidden="1" customHeight="1">
      <c r="C12" s="31" t="s">
        <v>53</v>
      </c>
      <c r="D12" s="65">
        <v>1000</v>
      </c>
      <c r="E12" s="65"/>
      <c r="F12" s="65"/>
      <c r="G12" s="65"/>
      <c r="H12" s="65"/>
      <c r="I12" s="65"/>
      <c r="J12" s="65"/>
      <c r="K12" s="65"/>
    </row>
    <row r="13" spans="1:13" ht="16.5" hidden="1" customHeight="1">
      <c r="C13" s="66" t="s">
        <v>78</v>
      </c>
      <c r="D13" s="67">
        <f>D12-D10</f>
        <v>299</v>
      </c>
      <c r="E13" s="67"/>
      <c r="F13" s="67"/>
      <c r="G13" s="67"/>
      <c r="H13" s="67"/>
      <c r="I13" s="67"/>
      <c r="J13" s="67"/>
      <c r="K13" s="67"/>
    </row>
    <row r="14" spans="1:13" ht="16.5" hidden="1" customHeight="1">
      <c r="C14" s="31" t="s">
        <v>54</v>
      </c>
      <c r="E14" s="65">
        <v>2000</v>
      </c>
      <c r="F14" s="65">
        <v>2000</v>
      </c>
      <c r="G14" s="65"/>
      <c r="H14" s="65"/>
      <c r="I14" s="65"/>
      <c r="J14" s="65"/>
      <c r="K14" s="65"/>
    </row>
    <row r="15" spans="1:13" ht="16.5" hidden="1" customHeight="1">
      <c r="C15" s="68" t="s">
        <v>79</v>
      </c>
      <c r="D15" s="69"/>
      <c r="E15" s="67">
        <f>E14-D12-E10</f>
        <v>299</v>
      </c>
      <c r="F15" s="67">
        <f>F14-E12-F10</f>
        <v>1299</v>
      </c>
      <c r="G15" s="67"/>
      <c r="H15" s="67"/>
      <c r="I15" s="67"/>
      <c r="J15" s="67"/>
      <c r="K15" s="67"/>
    </row>
    <row r="16" spans="1:13" ht="16.5" hidden="1" customHeight="1"/>
    <row r="17" spans="3:11" ht="16.5" hidden="1" customHeight="1">
      <c r="C17" s="32" t="s">
        <v>80</v>
      </c>
      <c r="F17" s="49">
        <v>3000</v>
      </c>
      <c r="G17" s="70"/>
      <c r="H17" s="70"/>
      <c r="I17" s="70"/>
      <c r="J17" s="70"/>
      <c r="K17" s="70"/>
    </row>
    <row r="18" spans="3:11" ht="16.5" hidden="1" customHeight="1">
      <c r="C18" s="68" t="s">
        <v>81</v>
      </c>
      <c r="F18" s="71">
        <f>F17-G10</f>
        <v>897</v>
      </c>
    </row>
    <row r="19" spans="3:11" ht="16.5" hidden="1" customHeight="1"/>
    <row r="20" spans="3:11" ht="16.5" hidden="1" customHeight="1"/>
    <row r="21" spans="3:11" ht="16.5" hidden="1" customHeight="1"/>
    <row r="22" spans="3:11">
      <c r="K22" s="64"/>
    </row>
    <row r="25" spans="3:11">
      <c r="H25" s="72"/>
    </row>
  </sheetData>
  <mergeCells count="1">
    <mergeCell ref="C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 HG</vt:lpstr>
      <vt:lpstr>TOTAL PET-CT</vt:lpstr>
      <vt:lpstr>TOTAL PE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valentina.eftimie</dc:creator>
  <cp:lastModifiedBy>valentina.eftimie</cp:lastModifiedBy>
  <dcterms:created xsi:type="dcterms:W3CDTF">2022-05-18T09:03:05Z</dcterms:created>
  <dcterms:modified xsi:type="dcterms:W3CDTF">2022-05-18T09:13:35Z</dcterms:modified>
</cp:coreProperties>
</file>